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9\Boletim Epidemiológico\Dezembro\02-12-2019\"/>
    </mc:Choice>
  </mc:AlternateContent>
  <bookViews>
    <workbookView xWindow="0" yWindow="0" windowWidth="24000" windowHeight="9600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</definedNames>
  <calcPr calcId="162913"/>
</workbook>
</file>

<file path=xl/calcChain.xml><?xml version="1.0" encoding="utf-8"?>
<calcChain xmlns="http://schemas.openxmlformats.org/spreadsheetml/2006/main">
  <c r="I4" i="1" l="1"/>
  <c r="I4" i="8"/>
  <c r="H4" i="8" l="1"/>
  <c r="G4" i="8"/>
  <c r="F4" i="8"/>
  <c r="H4" i="1"/>
  <c r="G4" i="1"/>
  <c r="F4" i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53" i="5"/>
  <c r="H841" i="5"/>
  <c r="H7" i="5"/>
  <c r="H769" i="5"/>
  <c r="H58" i="5"/>
  <c r="H204" i="5"/>
  <c r="H756" i="5"/>
  <c r="H704" i="5"/>
  <c r="H703" i="5"/>
  <c r="H80" i="5"/>
  <c r="H701" i="5"/>
  <c r="H699" i="5"/>
  <c r="H322" i="5"/>
  <c r="H122" i="5"/>
  <c r="H189" i="5"/>
  <c r="H695" i="5"/>
  <c r="H694" i="5"/>
  <c r="H693" i="5"/>
  <c r="H691" i="5"/>
  <c r="H689" i="5"/>
  <c r="H218" i="5"/>
  <c r="H685" i="5"/>
  <c r="H684" i="5"/>
  <c r="H244" i="5"/>
  <c r="H74" i="5"/>
  <c r="H680" i="5"/>
  <c r="H679" i="5"/>
  <c r="H677" i="5"/>
  <c r="H675" i="5"/>
  <c r="H171" i="5"/>
  <c r="H646" i="5"/>
  <c r="H645" i="5"/>
  <c r="H641" i="5"/>
  <c r="H639" i="5"/>
  <c r="H311" i="5"/>
  <c r="H161" i="5"/>
  <c r="H632" i="5"/>
  <c r="H628" i="5"/>
  <c r="H621" i="5"/>
  <c r="H618" i="5"/>
  <c r="H129" i="5"/>
  <c r="H611" i="5"/>
  <c r="H607" i="5"/>
  <c r="H604" i="5"/>
  <c r="H599" i="5"/>
  <c r="H597" i="5"/>
  <c r="H594" i="5"/>
  <c r="H590" i="5"/>
  <c r="H257" i="5"/>
  <c r="H65" i="5"/>
  <c r="H275" i="5"/>
  <c r="H185" i="5"/>
  <c r="H165" i="5"/>
  <c r="H582" i="5"/>
  <c r="H581" i="5"/>
  <c r="H578" i="5"/>
  <c r="H576" i="5"/>
  <c r="H574" i="5"/>
  <c r="H572" i="5"/>
  <c r="H283" i="5"/>
  <c r="H571" i="5"/>
  <c r="H567" i="5"/>
  <c r="H565" i="5"/>
  <c r="H37" i="5"/>
  <c r="H561" i="5"/>
  <c r="H559" i="5"/>
  <c r="H306" i="5"/>
  <c r="H15" i="5"/>
  <c r="H554" i="5"/>
  <c r="H550" i="5"/>
  <c r="H301" i="5"/>
  <c r="H547" i="5"/>
  <c r="H105" i="5"/>
  <c r="H542" i="5"/>
  <c r="H541" i="5"/>
  <c r="H539" i="5"/>
  <c r="H54" i="5"/>
  <c r="H536" i="5"/>
  <c r="H45" i="5"/>
  <c r="H263" i="5"/>
  <c r="H534" i="5"/>
  <c r="H533" i="5"/>
  <c r="H262" i="5"/>
  <c r="H529" i="5"/>
  <c r="H527" i="5"/>
  <c r="H328" i="5"/>
  <c r="H523" i="5"/>
  <c r="H521" i="5"/>
  <c r="H98" i="5"/>
  <c r="H518" i="5"/>
  <c r="H330" i="5"/>
  <c r="H513" i="5"/>
  <c r="H511" i="5"/>
  <c r="H268" i="5"/>
  <c r="H507" i="5"/>
  <c r="H505" i="5"/>
  <c r="H64" i="5"/>
  <c r="H501" i="5"/>
  <c r="H91" i="5"/>
  <c r="H499" i="5"/>
  <c r="H285" i="5"/>
  <c r="H494" i="5"/>
  <c r="H492" i="5"/>
  <c r="H489" i="5"/>
  <c r="H487" i="5"/>
  <c r="H325" i="5"/>
  <c r="H149" i="5"/>
  <c r="H482" i="5"/>
  <c r="H39" i="5"/>
  <c r="H479" i="5"/>
  <c r="H477" i="5"/>
  <c r="H470" i="5"/>
  <c r="H463" i="5"/>
  <c r="H457" i="5"/>
  <c r="H211" i="5"/>
  <c r="H445" i="5"/>
  <c r="H438" i="5"/>
  <c r="H431" i="5"/>
  <c r="H191" i="5"/>
  <c r="H426" i="5"/>
  <c r="H422" i="5"/>
  <c r="H274" i="5"/>
  <c r="H310" i="5"/>
  <c r="H416" i="5"/>
  <c r="H415" i="5"/>
  <c r="H414" i="5"/>
  <c r="H412" i="5"/>
  <c r="H410" i="5"/>
  <c r="H408" i="5"/>
  <c r="H406" i="5"/>
  <c r="H403" i="5"/>
  <c r="H88" i="5"/>
  <c r="H398" i="5"/>
  <c r="H396" i="5"/>
  <c r="H394" i="5"/>
  <c r="H93" i="5"/>
  <c r="H100" i="5"/>
  <c r="H216" i="5"/>
  <c r="H387" i="5"/>
  <c r="H386" i="5"/>
  <c r="H384" i="5"/>
  <c r="H383" i="5"/>
  <c r="H246" i="5"/>
  <c r="H379" i="5"/>
  <c r="H377" i="5"/>
  <c r="H376" i="5"/>
  <c r="H372" i="5"/>
  <c r="H370" i="5"/>
  <c r="H282" i="5"/>
  <c r="H368" i="5"/>
  <c r="H264" i="5"/>
  <c r="H366" i="5"/>
  <c r="H361" i="5"/>
  <c r="H148" i="5"/>
  <c r="H175" i="5"/>
  <c r="H224" i="5"/>
  <c r="H760" i="5"/>
  <c r="Q5" i="8" l="1"/>
  <c r="Q7" i="8"/>
  <c r="Q8" i="8"/>
  <c r="Q6" i="8"/>
  <c r="Q10" i="1"/>
  <c r="H345" i="5"/>
  <c r="H364" i="5"/>
  <c r="H104" i="5"/>
  <c r="H517" i="5"/>
  <c r="H317" i="5"/>
  <c r="H610" i="5"/>
  <c r="H214" i="5"/>
  <c r="H290" i="5"/>
  <c r="H288" i="5"/>
  <c r="H585" i="5"/>
  <c r="H19" i="5"/>
  <c r="H745" i="5"/>
  <c r="H332" i="5"/>
  <c r="H320" i="5"/>
  <c r="H78" i="5"/>
  <c r="H8" i="5"/>
  <c r="H401" i="5"/>
  <c r="H222" i="5"/>
  <c r="H180" i="5"/>
  <c r="H10" i="5"/>
  <c r="H850" i="5"/>
  <c r="H106" i="5"/>
  <c r="H219" i="5"/>
  <c r="H382" i="5"/>
  <c r="H367" i="5"/>
  <c r="H196" i="5"/>
  <c r="H168" i="5"/>
  <c r="H485" i="5"/>
  <c r="H201" i="5"/>
  <c r="H202" i="5"/>
  <c r="H293" i="5"/>
  <c r="H188" i="5"/>
  <c r="H103" i="5"/>
  <c r="H238" i="5"/>
  <c r="H265" i="5"/>
  <c r="H176" i="5"/>
  <c r="H362" i="5"/>
  <c r="H119" i="5"/>
  <c r="H439" i="5"/>
  <c r="H731" i="5"/>
  <c r="H352" i="5"/>
  <c r="H21" i="5"/>
  <c r="H170" i="5"/>
  <c r="H75" i="5"/>
  <c r="H60" i="5"/>
  <c r="H400" i="5"/>
  <c r="H192" i="5"/>
  <c r="H172" i="5"/>
  <c r="H110" i="5"/>
  <c r="H356" i="5"/>
  <c r="H137" i="5"/>
  <c r="H243" i="5"/>
  <c r="H112" i="5"/>
  <c r="H121" i="5"/>
  <c r="H794" i="5"/>
  <c r="H241" i="5"/>
  <c r="H195" i="5"/>
  <c r="H251" i="5"/>
  <c r="H182" i="5"/>
  <c r="H239" i="5"/>
  <c r="H363" i="5"/>
  <c r="H321" i="5"/>
  <c r="H371" i="5"/>
  <c r="H374" i="5"/>
  <c r="H68" i="5"/>
  <c r="H380" i="5"/>
  <c r="H323" i="5"/>
  <c r="H312" i="5"/>
  <c r="H26" i="5"/>
  <c r="H315" i="5"/>
  <c r="H393" i="5"/>
  <c r="H402" i="5"/>
  <c r="H404" i="5"/>
  <c r="H735" i="5"/>
  <c r="H737" i="5"/>
  <c r="H739" i="5"/>
  <c r="H35" i="5"/>
  <c r="H746" i="5"/>
  <c r="H748" i="5"/>
  <c r="H750" i="5"/>
  <c r="H751" i="5"/>
  <c r="H753" i="5"/>
  <c r="H777" i="5"/>
  <c r="H95" i="5"/>
  <c r="H221" i="5"/>
  <c r="H781" i="5"/>
  <c r="H782" i="5"/>
  <c r="H297" i="5"/>
  <c r="H785" i="5"/>
  <c r="H329" i="5"/>
  <c r="H791" i="5"/>
  <c r="H797" i="5"/>
  <c r="H799" i="5"/>
  <c r="H801" i="5"/>
  <c r="H118" i="5"/>
  <c r="H125" i="5"/>
  <c r="H806" i="5"/>
  <c r="H43" i="5"/>
  <c r="H63" i="5"/>
  <c r="H812" i="5"/>
  <c r="H818" i="5"/>
  <c r="H820" i="5"/>
  <c r="H821" i="5"/>
  <c r="H183" i="5"/>
  <c r="H260" i="5"/>
  <c r="H825" i="5"/>
  <c r="H829" i="5"/>
  <c r="H833" i="5"/>
  <c r="H286" i="5"/>
  <c r="H648" i="5"/>
  <c r="H225" i="5"/>
  <c r="H652" i="5"/>
  <c r="H124" i="5"/>
  <c r="H655" i="5"/>
  <c r="H48" i="5"/>
  <c r="H658" i="5"/>
  <c r="H153" i="5"/>
  <c r="H351" i="5"/>
  <c r="H659" i="5"/>
  <c r="H661" i="5"/>
  <c r="H92" i="5"/>
  <c r="H663" i="5"/>
  <c r="H209" i="5"/>
  <c r="H666" i="5"/>
  <c r="H136" i="5"/>
  <c r="H668" i="5"/>
  <c r="H670" i="5"/>
  <c r="H73" i="5"/>
  <c r="H673" i="5"/>
  <c r="H706" i="5"/>
  <c r="H296" i="5"/>
  <c r="H194" i="5"/>
  <c r="H707" i="5"/>
  <c r="H709" i="5"/>
  <c r="H36" i="5"/>
  <c r="H76" i="5"/>
  <c r="H712" i="5"/>
  <c r="H713" i="5"/>
  <c r="H715" i="5"/>
  <c r="H273" i="5"/>
  <c r="H718" i="5"/>
  <c r="H720" i="5"/>
  <c r="H721" i="5"/>
  <c r="H723" i="5"/>
  <c r="H724" i="5"/>
  <c r="H726" i="5"/>
  <c r="H291" i="5"/>
  <c r="H158" i="5"/>
  <c r="H18" i="5"/>
  <c r="H729" i="5"/>
  <c r="H730" i="5"/>
  <c r="H89" i="5"/>
  <c r="H742" i="5"/>
  <c r="H747" i="5"/>
  <c r="H350" i="5"/>
  <c r="H289" i="5"/>
  <c r="H758" i="5"/>
  <c r="H759" i="5"/>
  <c r="H61" i="5"/>
  <c r="H762" i="5"/>
  <c r="H764" i="5"/>
  <c r="H765" i="5"/>
  <c r="H771" i="5"/>
  <c r="H773" i="5"/>
  <c r="H266" i="5"/>
  <c r="H776" i="5"/>
  <c r="H780" i="5"/>
  <c r="H326" i="5"/>
  <c r="H784" i="5"/>
  <c r="H232" i="5"/>
  <c r="H790" i="5"/>
  <c r="H795" i="5"/>
  <c r="H798" i="5"/>
  <c r="H805" i="5"/>
  <c r="H807" i="5"/>
  <c r="H810" i="5"/>
  <c r="H817" i="5"/>
  <c r="H210" i="5"/>
  <c r="H828" i="5"/>
  <c r="H832" i="5"/>
  <c r="H206" i="5"/>
  <c r="H837" i="5"/>
  <c r="H250" i="5"/>
  <c r="H840" i="5"/>
  <c r="H333" i="5"/>
  <c r="H66" i="5"/>
  <c r="H844" i="5"/>
  <c r="H846" i="5"/>
  <c r="H848" i="5"/>
  <c r="H235" i="5"/>
  <c r="H338" i="5"/>
  <c r="H16" i="5"/>
  <c r="H857" i="5"/>
  <c r="H96" i="5"/>
  <c r="H154" i="5"/>
  <c r="H69" i="5"/>
  <c r="H847" i="5"/>
  <c r="H114" i="5"/>
  <c r="H852" i="5"/>
  <c r="H856" i="5"/>
  <c r="H30" i="5"/>
  <c r="H839" i="5"/>
  <c r="H772" i="5"/>
  <c r="H624" i="5"/>
  <c r="H778" i="5"/>
  <c r="H223" i="5"/>
  <c r="H647" i="5"/>
  <c r="H714" i="5"/>
  <c r="H391" i="5"/>
  <c r="H348" i="5"/>
  <c r="H27" i="5"/>
  <c r="H740" i="5"/>
  <c r="H199" i="5"/>
  <c r="H783" i="5"/>
  <c r="H141" i="5"/>
  <c r="H314" i="5"/>
  <c r="H552" i="5"/>
  <c r="H252" i="5"/>
  <c r="H365" i="5"/>
  <c r="H142" i="5"/>
  <c r="H373" i="5"/>
  <c r="H378" i="5"/>
  <c r="H340" i="5"/>
  <c r="H140" i="5"/>
  <c r="H397" i="5"/>
  <c r="H186" i="5"/>
  <c r="H123" i="5"/>
  <c r="H413" i="5"/>
  <c r="H417" i="5"/>
  <c r="H428" i="5"/>
  <c r="H432" i="5"/>
  <c r="H46" i="5"/>
  <c r="H446" i="5"/>
  <c r="H450" i="5"/>
  <c r="H458" i="5"/>
  <c r="H464" i="5"/>
  <c r="H471" i="5"/>
  <c r="H478" i="5"/>
  <c r="H52" i="5"/>
  <c r="H86" i="5"/>
  <c r="H107" i="5"/>
  <c r="H524" i="5"/>
  <c r="H532" i="5"/>
  <c r="H25" i="5"/>
  <c r="H258" i="5"/>
  <c r="H566" i="5"/>
  <c r="H256" i="5"/>
  <c r="H586" i="5"/>
  <c r="H40" i="5"/>
  <c r="H299" i="5"/>
  <c r="H255" i="5"/>
  <c r="H619" i="5"/>
  <c r="H349" i="5"/>
  <c r="H131" i="5"/>
  <c r="H32" i="5"/>
  <c r="H12" i="5"/>
  <c r="H287" i="5"/>
  <c r="H151" i="5"/>
  <c r="H437" i="5"/>
  <c r="H324" i="5"/>
  <c r="H187" i="5"/>
  <c r="H676" i="5"/>
  <c r="H354" i="5"/>
  <c r="H220" i="5"/>
  <c r="H307" i="5"/>
  <c r="H830" i="5"/>
  <c r="H178" i="5"/>
  <c r="H305" i="5"/>
  <c r="H117" i="5"/>
  <c r="H375" i="5"/>
  <c r="H390" i="5"/>
  <c r="H395" i="5"/>
  <c r="H411" i="5"/>
  <c r="H83" i="5"/>
  <c r="H418" i="5"/>
  <c r="H56" i="5"/>
  <c r="H294" i="5"/>
  <c r="H483" i="5"/>
  <c r="H71" i="5"/>
  <c r="H506" i="5"/>
  <c r="H515" i="5"/>
  <c r="H530" i="5"/>
  <c r="H535" i="5"/>
  <c r="H193" i="5"/>
  <c r="H556" i="5"/>
  <c r="H271" i="5"/>
  <c r="H90" i="5"/>
  <c r="H144" i="5"/>
  <c r="H605" i="5"/>
  <c r="H207" i="5"/>
  <c r="H617" i="5"/>
  <c r="H627" i="5"/>
  <c r="H640" i="5"/>
  <c r="H514" i="5"/>
  <c r="H292" i="5"/>
  <c r="H649" i="5"/>
  <c r="H319" i="5"/>
  <c r="H766" i="5"/>
  <c r="H522" i="5"/>
  <c r="H101" i="5"/>
  <c r="H284" i="5"/>
  <c r="H469" i="5"/>
  <c r="H388" i="5"/>
  <c r="H298" i="5"/>
  <c r="H280" i="5"/>
  <c r="H147" i="5"/>
  <c r="H359" i="5"/>
  <c r="H208" i="5"/>
  <c r="H50" i="5"/>
  <c r="H254" i="5"/>
  <c r="H316" i="5"/>
  <c r="H190" i="5"/>
  <c r="H318" i="5"/>
  <c r="H133" i="5"/>
  <c r="H197" i="5"/>
  <c r="H389" i="5"/>
  <c r="H392" i="5"/>
  <c r="H409" i="5"/>
  <c r="H159" i="5"/>
  <c r="H423" i="5"/>
  <c r="H229" i="5"/>
  <c r="H436" i="5"/>
  <c r="H444" i="5"/>
  <c r="H357" i="5"/>
  <c r="H456" i="5"/>
  <c r="H462" i="5"/>
  <c r="H468" i="5"/>
  <c r="H335" i="5"/>
  <c r="H488" i="5"/>
  <c r="H497" i="5"/>
  <c r="H512" i="5"/>
  <c r="H520" i="5"/>
  <c r="H70" i="5"/>
  <c r="H538" i="5"/>
  <c r="H145" i="5"/>
  <c r="H563" i="5"/>
  <c r="H577" i="5"/>
  <c r="H353" i="5"/>
  <c r="H589" i="5"/>
  <c r="H615" i="5"/>
  <c r="H623" i="5"/>
  <c r="H278" i="5"/>
  <c r="H102" i="5"/>
  <c r="H551" i="5"/>
  <c r="H200" i="5"/>
  <c r="H87" i="5"/>
  <c r="H687" i="5"/>
  <c r="H591" i="5"/>
  <c r="H155" i="5"/>
  <c r="H630" i="5"/>
  <c r="H177" i="5"/>
  <c r="H231" i="5"/>
  <c r="H109" i="5"/>
  <c r="H775" i="5"/>
  <c r="H213" i="5"/>
  <c r="H111" i="5"/>
  <c r="H203" i="5"/>
  <c r="H164" i="5"/>
  <c r="H236" i="5"/>
  <c r="H22" i="5"/>
  <c r="H240" i="5"/>
  <c r="H344" i="5"/>
  <c r="H385" i="5"/>
  <c r="H405" i="5"/>
  <c r="H407" i="5"/>
  <c r="H135" i="5"/>
  <c r="H167" i="5"/>
  <c r="H424" i="5"/>
  <c r="H429" i="5"/>
  <c r="H433" i="5"/>
  <c r="H442" i="5"/>
  <c r="H59" i="5"/>
  <c r="H453" i="5"/>
  <c r="H460" i="5"/>
  <c r="H466" i="5"/>
  <c r="H474" i="5"/>
  <c r="H134" i="5"/>
  <c r="H495" i="5"/>
  <c r="H173" i="5"/>
  <c r="H519" i="5"/>
  <c r="H169" i="5"/>
  <c r="H537" i="5"/>
  <c r="H544" i="5"/>
  <c r="H560" i="5"/>
  <c r="H569" i="5"/>
  <c r="H583" i="5"/>
  <c r="H588" i="5"/>
  <c r="H603" i="5"/>
  <c r="H612" i="5"/>
  <c r="H130" i="5"/>
  <c r="H633" i="5"/>
  <c r="H347" i="5"/>
  <c r="H440" i="5"/>
  <c r="H447" i="5"/>
  <c r="H451" i="5"/>
  <c r="H459" i="5"/>
  <c r="H300" i="5"/>
  <c r="H472" i="5"/>
  <c r="H242" i="5"/>
  <c r="H486" i="5"/>
  <c r="H493" i="5"/>
  <c r="H500" i="5"/>
  <c r="H504" i="5"/>
  <c r="H510" i="5"/>
  <c r="H516" i="5"/>
  <c r="H302" i="5"/>
  <c r="H528" i="5"/>
  <c r="H77" i="5"/>
  <c r="H9" i="5"/>
  <c r="H540" i="5"/>
  <c r="H546" i="5"/>
  <c r="H553" i="5"/>
  <c r="H558" i="5"/>
  <c r="H564" i="5"/>
  <c r="H20" i="5"/>
  <c r="H575" i="5"/>
  <c r="H108" i="5"/>
  <c r="H128" i="5"/>
  <c r="H146" i="5"/>
  <c r="H31" i="5"/>
  <c r="H85" i="5"/>
  <c r="H596" i="5"/>
  <c r="H217" i="5"/>
  <c r="H600" i="5"/>
  <c r="H113" i="5"/>
  <c r="H608" i="5"/>
  <c r="H303" i="5"/>
  <c r="H72" i="5"/>
  <c r="H308" i="5"/>
  <c r="H34" i="5"/>
  <c r="H631" i="5"/>
  <c r="H634" i="5"/>
  <c r="H636" i="5"/>
  <c r="H638" i="5"/>
  <c r="H261" i="5"/>
  <c r="H642" i="5"/>
  <c r="H79" i="5"/>
  <c r="H233" i="5"/>
  <c r="H143" i="5"/>
  <c r="H700" i="5"/>
  <c r="H138" i="5"/>
  <c r="H710" i="5"/>
  <c r="H717" i="5"/>
  <c r="H719" i="5"/>
  <c r="H727" i="5"/>
  <c r="H732" i="5"/>
  <c r="H734" i="5"/>
  <c r="H741" i="5"/>
  <c r="H744" i="5"/>
  <c r="H181" i="5"/>
  <c r="H237" i="5"/>
  <c r="H792" i="5"/>
  <c r="H343" i="5"/>
  <c r="H399" i="5"/>
  <c r="H419" i="5"/>
  <c r="H420" i="5"/>
  <c r="H425" i="5"/>
  <c r="H427" i="5"/>
  <c r="H269" i="5"/>
  <c r="H259" i="5"/>
  <c r="H84" i="5"/>
  <c r="H434" i="5"/>
  <c r="H441" i="5"/>
  <c r="H443" i="5"/>
  <c r="H448" i="5"/>
  <c r="H449" i="5"/>
  <c r="H452" i="5"/>
  <c r="H454" i="5"/>
  <c r="H272" i="5"/>
  <c r="H461" i="5"/>
  <c r="H465" i="5"/>
  <c r="H467" i="5"/>
  <c r="H473" i="5"/>
  <c r="H475" i="5"/>
  <c r="H481" i="5"/>
  <c r="H309" i="5"/>
  <c r="H491" i="5"/>
  <c r="H498" i="5"/>
  <c r="H503" i="5"/>
  <c r="H509" i="5"/>
  <c r="H179" i="5"/>
  <c r="H132" i="5"/>
  <c r="H526" i="5"/>
  <c r="H166" i="5"/>
  <c r="H115" i="5"/>
  <c r="H82" i="5"/>
  <c r="H545" i="5"/>
  <c r="H549" i="5"/>
  <c r="H557" i="5"/>
  <c r="H313" i="5"/>
  <c r="H570" i="5"/>
  <c r="H573" i="5"/>
  <c r="H580" i="5"/>
  <c r="H97" i="5"/>
  <c r="H248" i="5"/>
  <c r="H592" i="5"/>
  <c r="H598" i="5"/>
  <c r="H601" i="5"/>
  <c r="H602" i="5"/>
  <c r="H606" i="5"/>
  <c r="H247" i="5"/>
  <c r="H609" i="5"/>
  <c r="H613" i="5"/>
  <c r="H41" i="5"/>
  <c r="H622" i="5"/>
  <c r="H625" i="5"/>
  <c r="H635" i="5"/>
  <c r="H44" i="5"/>
  <c r="H342" i="5"/>
  <c r="H643" i="5"/>
  <c r="H156" i="5"/>
  <c r="H127" i="5"/>
  <c r="H14" i="5"/>
  <c r="H650" i="5"/>
  <c r="H651" i="5"/>
  <c r="H653" i="5"/>
  <c r="H654" i="5"/>
  <c r="H656" i="5"/>
  <c r="H657" i="5"/>
  <c r="H304" i="5"/>
  <c r="H55" i="5"/>
  <c r="H57" i="5"/>
  <c r="H660" i="5"/>
  <c r="H94" i="5"/>
  <c r="H662" i="5"/>
  <c r="H664" i="5"/>
  <c r="H665" i="5"/>
  <c r="H667" i="5"/>
  <c r="H157" i="5"/>
  <c r="H669" i="5"/>
  <c r="H671" i="5"/>
  <c r="H672" i="5"/>
  <c r="H674" i="5"/>
  <c r="H253" i="5"/>
  <c r="H678" i="5"/>
  <c r="H270" i="5"/>
  <c r="H681" i="5"/>
  <c r="H682" i="5"/>
  <c r="H683" i="5"/>
  <c r="H692" i="5"/>
  <c r="H698" i="5"/>
  <c r="H24" i="5"/>
  <c r="H705" i="5"/>
  <c r="H230" i="5"/>
  <c r="H716" i="5"/>
  <c r="H13" i="5"/>
  <c r="H725" i="5"/>
  <c r="H336" i="5"/>
  <c r="H150" i="5"/>
  <c r="H749" i="5"/>
  <c r="H757" i="5"/>
  <c r="H33" i="5"/>
  <c r="H788" i="5"/>
  <c r="H139" i="5"/>
  <c r="H23" i="5"/>
  <c r="H620" i="5"/>
  <c r="H198" i="5"/>
  <c r="H358" i="5"/>
  <c r="H215" i="5"/>
  <c r="H184" i="5"/>
  <c r="H369" i="5"/>
  <c r="H381" i="5"/>
  <c r="H234" i="5"/>
  <c r="H337" i="5"/>
  <c r="H421" i="5"/>
  <c r="H174" i="5"/>
  <c r="H430" i="5"/>
  <c r="H435" i="5"/>
  <c r="H360" i="5"/>
  <c r="H355" i="5"/>
  <c r="H455" i="5"/>
  <c r="H160" i="5"/>
  <c r="H228" i="5"/>
  <c r="H476" i="5"/>
  <c r="H480" i="5"/>
  <c r="H484" i="5"/>
  <c r="H490" i="5"/>
  <c r="H496" i="5"/>
  <c r="H502" i="5"/>
  <c r="H508" i="5"/>
  <c r="H38" i="5"/>
  <c r="H281" i="5"/>
  <c r="H525" i="5"/>
  <c r="H531" i="5"/>
  <c r="H295" i="5"/>
  <c r="H331" i="5"/>
  <c r="H543" i="5"/>
  <c r="H548" i="5"/>
  <c r="H555" i="5"/>
  <c r="H562" i="5"/>
  <c r="H568" i="5"/>
  <c r="H279" i="5"/>
  <c r="H579" i="5"/>
  <c r="H584" i="5"/>
  <c r="H587" i="5"/>
  <c r="H593" i="5"/>
  <c r="H595" i="5"/>
  <c r="H6" i="5"/>
  <c r="H334" i="5"/>
  <c r="H205" i="5"/>
  <c r="H120" i="5"/>
  <c r="H42" i="5"/>
  <c r="H614" i="5"/>
  <c r="H616" i="5"/>
  <c r="H51" i="5"/>
  <c r="H626" i="5"/>
  <c r="H629" i="5"/>
  <c r="H99" i="5"/>
  <c r="H637" i="5"/>
  <c r="H644" i="5"/>
  <c r="H688" i="5"/>
  <c r="H690" i="5"/>
  <c r="H697" i="5"/>
  <c r="H702" i="5"/>
  <c r="H346" i="5"/>
  <c r="H708" i="5"/>
  <c r="H226" i="5"/>
  <c r="H722" i="5"/>
  <c r="H28" i="5"/>
  <c r="H733" i="5"/>
  <c r="H755" i="5"/>
  <c r="H212" i="5"/>
  <c r="H761" i="5"/>
  <c r="H227" i="5"/>
  <c r="H779" i="5"/>
  <c r="H787" i="5"/>
  <c r="H686" i="5"/>
  <c r="H327" i="5"/>
  <c r="H696" i="5"/>
  <c r="H29" i="5"/>
  <c r="H152" i="5"/>
  <c r="H711" i="5"/>
  <c r="H249" i="5"/>
  <c r="H267" i="5"/>
  <c r="H67" i="5"/>
  <c r="H736" i="5"/>
  <c r="H743" i="5"/>
  <c r="H62" i="5"/>
  <c r="H768" i="5"/>
  <c r="H770" i="5"/>
  <c r="H245" i="5"/>
  <c r="H81" i="5"/>
  <c r="H816" i="5"/>
  <c r="H827" i="5"/>
  <c r="H835" i="5"/>
  <c r="H116" i="5"/>
  <c r="H851" i="5"/>
  <c r="H855" i="5"/>
  <c r="H838" i="5"/>
  <c r="H831" i="5"/>
  <c r="H823" i="5"/>
  <c r="H814" i="5"/>
  <c r="H804" i="5"/>
  <c r="H826" i="5"/>
  <c r="H339" i="5"/>
  <c r="H11" i="5"/>
  <c r="H809" i="5"/>
  <c r="H17" i="5"/>
  <c r="H858" i="5"/>
  <c r="H854" i="5"/>
  <c r="H47" i="5"/>
  <c r="H813" i="5"/>
  <c r="H808" i="5"/>
  <c r="H803" i="5"/>
  <c r="H796" i="5"/>
  <c r="H754" i="5"/>
  <c r="H842" i="5"/>
  <c r="H276" i="5"/>
  <c r="H728" i="5"/>
  <c r="H738" i="5"/>
  <c r="H763" i="5"/>
  <c r="H277" i="5"/>
  <c r="H786" i="5"/>
  <c r="H845" i="5"/>
  <c r="H162" i="5"/>
  <c r="H843" i="5"/>
  <c r="H834" i="5"/>
  <c r="H824" i="5"/>
  <c r="H819" i="5"/>
  <c r="H811" i="5"/>
  <c r="H802" i="5"/>
  <c r="H793" i="5"/>
  <c r="H774" i="5"/>
  <c r="H767" i="5"/>
  <c r="H53" i="5"/>
  <c r="H789" i="5"/>
  <c r="H815" i="5"/>
  <c r="H822" i="5"/>
  <c r="H49" i="5"/>
  <c r="H836" i="5"/>
  <c r="H163" i="5"/>
  <c r="H849" i="5"/>
  <c r="H126" i="5"/>
  <c r="H800" i="5"/>
  <c r="H752" i="5"/>
  <c r="H341" i="5"/>
  <c r="O5" i="3"/>
  <c r="Q10" i="8" l="1"/>
  <c r="G858" i="5"/>
  <c r="J857" i="3" l="1"/>
  <c r="M857" i="3" l="1"/>
  <c r="N857" i="3" s="1"/>
  <c r="F858" i="5"/>
  <c r="I858" i="5" s="1"/>
  <c r="L858" i="5" s="1"/>
  <c r="G858" i="3"/>
  <c r="H858" i="3"/>
  <c r="I858" i="3"/>
  <c r="F858" i="3"/>
  <c r="A3" i="5" l="1"/>
  <c r="E854" i="6" l="1"/>
  <c r="P858" i="5" s="1"/>
  <c r="D854" i="6"/>
  <c r="O858" i="5" s="1"/>
  <c r="C854" i="6"/>
  <c r="N858" i="5" s="1"/>
  <c r="E853" i="6"/>
  <c r="P30" i="5" s="1"/>
  <c r="D853" i="6"/>
  <c r="O30" i="5" s="1"/>
  <c r="C853" i="6"/>
  <c r="N30" i="5" s="1"/>
  <c r="E852" i="6"/>
  <c r="P17" i="5" s="1"/>
  <c r="D852" i="6"/>
  <c r="O17" i="5" s="1"/>
  <c r="C852" i="6"/>
  <c r="N17" i="5" s="1"/>
  <c r="E851" i="6"/>
  <c r="P96" i="5" s="1"/>
  <c r="D851" i="6"/>
  <c r="O96" i="5" s="1"/>
  <c r="C851" i="6"/>
  <c r="N96" i="5" s="1"/>
  <c r="E850" i="6"/>
  <c r="P162" i="5" s="1"/>
  <c r="D850" i="6"/>
  <c r="O162" i="5" s="1"/>
  <c r="C850" i="6"/>
  <c r="N162" i="5" s="1"/>
  <c r="E849" i="6"/>
  <c r="P857" i="5" s="1"/>
  <c r="D849" i="6"/>
  <c r="O857" i="5" s="1"/>
  <c r="C849" i="6"/>
  <c r="N857" i="5" s="1"/>
  <c r="E848" i="6"/>
  <c r="P856" i="5" s="1"/>
  <c r="D848" i="6"/>
  <c r="O856" i="5" s="1"/>
  <c r="C848" i="6"/>
  <c r="N856" i="5" s="1"/>
  <c r="E846" i="6"/>
  <c r="P855" i="5" s="1"/>
  <c r="D846" i="6"/>
  <c r="O855" i="5" s="1"/>
  <c r="C846" i="6"/>
  <c r="N855" i="5" s="1"/>
  <c r="E845" i="6"/>
  <c r="P359" i="5" s="1"/>
  <c r="D845" i="6"/>
  <c r="O359" i="5" s="1"/>
  <c r="C845" i="6"/>
  <c r="N359" i="5" s="1"/>
  <c r="E844" i="6"/>
  <c r="P241" i="5" s="1"/>
  <c r="D844" i="6"/>
  <c r="O241" i="5" s="1"/>
  <c r="C844" i="6"/>
  <c r="N241" i="5" s="1"/>
  <c r="E843" i="6"/>
  <c r="P854" i="5" s="1"/>
  <c r="D843" i="6"/>
  <c r="O854" i="5" s="1"/>
  <c r="C843" i="6"/>
  <c r="N854" i="5" s="1"/>
  <c r="E842" i="6"/>
  <c r="P16" i="5" s="1"/>
  <c r="D842" i="6"/>
  <c r="O16" i="5" s="1"/>
  <c r="C842" i="6"/>
  <c r="N16" i="5" s="1"/>
  <c r="E841" i="6"/>
  <c r="P853" i="5" s="1"/>
  <c r="D841" i="6"/>
  <c r="O853" i="5" s="1"/>
  <c r="C841" i="6"/>
  <c r="N853" i="5" s="1"/>
  <c r="E840" i="6"/>
  <c r="P852" i="5" s="1"/>
  <c r="D840" i="6"/>
  <c r="O852" i="5" s="1"/>
  <c r="C840" i="6"/>
  <c r="N852" i="5" s="1"/>
  <c r="E839" i="6"/>
  <c r="P851" i="5" s="1"/>
  <c r="D839" i="6"/>
  <c r="O851" i="5" s="1"/>
  <c r="C839" i="6"/>
  <c r="N851" i="5" s="1"/>
  <c r="E838" i="6"/>
  <c r="P338" i="5" s="1"/>
  <c r="D838" i="6"/>
  <c r="O338" i="5" s="1"/>
  <c r="C838" i="6"/>
  <c r="N338" i="5" s="1"/>
  <c r="E837" i="6"/>
  <c r="P114" i="5" s="1"/>
  <c r="D837" i="6"/>
  <c r="O114" i="5" s="1"/>
  <c r="C837" i="6"/>
  <c r="N114" i="5" s="1"/>
  <c r="E836" i="6"/>
  <c r="P850" i="5" s="1"/>
  <c r="D836" i="6"/>
  <c r="O850" i="5" s="1"/>
  <c r="C836" i="6"/>
  <c r="N850" i="5" s="1"/>
  <c r="E835" i="6"/>
  <c r="P235" i="5" s="1"/>
  <c r="D835" i="6"/>
  <c r="O235" i="5" s="1"/>
  <c r="C835" i="6"/>
  <c r="N235" i="5" s="1"/>
  <c r="E834" i="6"/>
  <c r="P849" i="5" s="1"/>
  <c r="D834" i="6"/>
  <c r="O849" i="5" s="1"/>
  <c r="C834" i="6"/>
  <c r="N849" i="5" s="1"/>
  <c r="E833" i="6"/>
  <c r="P848" i="5" s="1"/>
  <c r="D833" i="6"/>
  <c r="O848" i="5" s="1"/>
  <c r="C833" i="6"/>
  <c r="N848" i="5" s="1"/>
  <c r="E832" i="6"/>
  <c r="P847" i="5" s="1"/>
  <c r="D832" i="6"/>
  <c r="O847" i="5" s="1"/>
  <c r="C832" i="6"/>
  <c r="N847" i="5" s="1"/>
  <c r="E831" i="6"/>
  <c r="P846" i="5" s="1"/>
  <c r="D831" i="6"/>
  <c r="O846" i="5" s="1"/>
  <c r="C831" i="6"/>
  <c r="N846" i="5" s="1"/>
  <c r="E830" i="6"/>
  <c r="P845" i="5" s="1"/>
  <c r="D830" i="6"/>
  <c r="O845" i="5" s="1"/>
  <c r="C830" i="6"/>
  <c r="N845" i="5" s="1"/>
  <c r="E829" i="6"/>
  <c r="P844" i="5" s="1"/>
  <c r="D829" i="6"/>
  <c r="O844" i="5" s="1"/>
  <c r="C829" i="6"/>
  <c r="N844" i="5" s="1"/>
  <c r="E828" i="6"/>
  <c r="P69" i="5" s="1"/>
  <c r="D828" i="6"/>
  <c r="O69" i="5" s="1"/>
  <c r="C828" i="6"/>
  <c r="N69" i="5" s="1"/>
  <c r="E827" i="6"/>
  <c r="P66" i="5" s="1"/>
  <c r="D827" i="6"/>
  <c r="O66" i="5" s="1"/>
  <c r="C827" i="6"/>
  <c r="N66" i="5" s="1"/>
  <c r="E826" i="6"/>
  <c r="P843" i="5" s="1"/>
  <c r="D826" i="6"/>
  <c r="O843" i="5" s="1"/>
  <c r="C826" i="6"/>
  <c r="N843" i="5" s="1"/>
  <c r="E825" i="6"/>
  <c r="P148" i="5" s="1"/>
  <c r="D825" i="6"/>
  <c r="O148" i="5" s="1"/>
  <c r="C825" i="6"/>
  <c r="N148" i="5" s="1"/>
  <c r="E824" i="6"/>
  <c r="P252" i="5" s="1"/>
  <c r="D824" i="6"/>
  <c r="O252" i="5" s="1"/>
  <c r="C824" i="6"/>
  <c r="N252" i="5" s="1"/>
  <c r="E823" i="6"/>
  <c r="P842" i="5" s="1"/>
  <c r="D823" i="6"/>
  <c r="O842" i="5" s="1"/>
  <c r="C823" i="6"/>
  <c r="N842" i="5" s="1"/>
  <c r="E822" i="6"/>
  <c r="P841" i="5" s="1"/>
  <c r="D822" i="6"/>
  <c r="O841" i="5" s="1"/>
  <c r="C822" i="6"/>
  <c r="N841" i="5" s="1"/>
  <c r="E821" i="6"/>
  <c r="P119" i="5" s="1"/>
  <c r="D821" i="6"/>
  <c r="O119" i="5" s="1"/>
  <c r="C821" i="6"/>
  <c r="N119" i="5" s="1"/>
  <c r="E820" i="6"/>
  <c r="P333" i="5" s="1"/>
  <c r="D820" i="6"/>
  <c r="O333" i="5" s="1"/>
  <c r="C820" i="6"/>
  <c r="N333" i="5" s="1"/>
  <c r="E819" i="6"/>
  <c r="P116" i="5" s="1"/>
  <c r="D819" i="6"/>
  <c r="O116" i="5" s="1"/>
  <c r="C819" i="6"/>
  <c r="N116" i="5" s="1"/>
  <c r="E818" i="6"/>
  <c r="P840" i="5" s="1"/>
  <c r="D818" i="6"/>
  <c r="O840" i="5" s="1"/>
  <c r="C818" i="6"/>
  <c r="N840" i="5" s="1"/>
  <c r="E817" i="6"/>
  <c r="P7" i="5" s="1"/>
  <c r="D817" i="6"/>
  <c r="O7" i="5" s="1"/>
  <c r="C817" i="6"/>
  <c r="N7" i="5" s="1"/>
  <c r="E816" i="6"/>
  <c r="P154" i="5" s="1"/>
  <c r="D816" i="6"/>
  <c r="O154" i="5" s="1"/>
  <c r="C816" i="6"/>
  <c r="N154" i="5" s="1"/>
  <c r="E815" i="6"/>
  <c r="P163" i="5" s="1"/>
  <c r="D815" i="6"/>
  <c r="O163" i="5" s="1"/>
  <c r="C815" i="6"/>
  <c r="N163" i="5" s="1"/>
  <c r="E814" i="6"/>
  <c r="P250" i="5" s="1"/>
  <c r="D814" i="6"/>
  <c r="O250" i="5" s="1"/>
  <c r="C814" i="6"/>
  <c r="N250" i="5" s="1"/>
  <c r="E813" i="6"/>
  <c r="P839" i="5" s="1"/>
  <c r="D813" i="6"/>
  <c r="O839" i="5" s="1"/>
  <c r="C813" i="6"/>
  <c r="N839" i="5" s="1"/>
  <c r="E812" i="6"/>
  <c r="P838" i="5" s="1"/>
  <c r="D812" i="6"/>
  <c r="O838" i="5" s="1"/>
  <c r="C812" i="6"/>
  <c r="N838" i="5" s="1"/>
  <c r="E811" i="6"/>
  <c r="P837" i="5" s="1"/>
  <c r="D811" i="6"/>
  <c r="O837" i="5" s="1"/>
  <c r="C811" i="6"/>
  <c r="N837" i="5" s="1"/>
  <c r="E810" i="6"/>
  <c r="P21" i="5" s="1"/>
  <c r="D810" i="6"/>
  <c r="O21" i="5" s="1"/>
  <c r="C810" i="6"/>
  <c r="N21" i="5" s="1"/>
  <c r="E809" i="6"/>
  <c r="P836" i="5" s="1"/>
  <c r="D809" i="6"/>
  <c r="O836" i="5" s="1"/>
  <c r="C809" i="6"/>
  <c r="N836" i="5" s="1"/>
  <c r="E808" i="6"/>
  <c r="P286" i="5" s="1"/>
  <c r="D808" i="6"/>
  <c r="O286" i="5" s="1"/>
  <c r="C808" i="6"/>
  <c r="N286" i="5" s="1"/>
  <c r="E807" i="6"/>
  <c r="P196" i="5" s="1"/>
  <c r="D807" i="6"/>
  <c r="O196" i="5" s="1"/>
  <c r="C807" i="6"/>
  <c r="N196" i="5" s="1"/>
  <c r="E806" i="6"/>
  <c r="P206" i="5" s="1"/>
  <c r="D806" i="6"/>
  <c r="O206" i="5" s="1"/>
  <c r="C806" i="6"/>
  <c r="N206" i="5" s="1"/>
  <c r="E805" i="6"/>
  <c r="P835" i="5" s="1"/>
  <c r="D805" i="6"/>
  <c r="O835" i="5" s="1"/>
  <c r="C805" i="6"/>
  <c r="N835" i="5" s="1"/>
  <c r="E804" i="6"/>
  <c r="P834" i="5" s="1"/>
  <c r="D804" i="6"/>
  <c r="O834" i="5" s="1"/>
  <c r="C804" i="6"/>
  <c r="N834" i="5" s="1"/>
  <c r="E803" i="6"/>
  <c r="P833" i="5" s="1"/>
  <c r="D803" i="6"/>
  <c r="O833" i="5" s="1"/>
  <c r="C803" i="6"/>
  <c r="N833" i="5" s="1"/>
  <c r="E802" i="6"/>
  <c r="P832" i="5" s="1"/>
  <c r="D802" i="6"/>
  <c r="O832" i="5" s="1"/>
  <c r="C802" i="6"/>
  <c r="N832" i="5" s="1"/>
  <c r="E801" i="6"/>
  <c r="P831" i="5" s="1"/>
  <c r="D801" i="6"/>
  <c r="O831" i="5" s="1"/>
  <c r="C801" i="6"/>
  <c r="N831" i="5" s="1"/>
  <c r="E800" i="6"/>
  <c r="P49" i="5" s="1"/>
  <c r="D800" i="6"/>
  <c r="O49" i="5" s="1"/>
  <c r="C800" i="6"/>
  <c r="N49" i="5" s="1"/>
  <c r="E799" i="6"/>
  <c r="P830" i="5" s="1"/>
  <c r="D799" i="6"/>
  <c r="O830" i="5" s="1"/>
  <c r="C799" i="6"/>
  <c r="N830" i="5" s="1"/>
  <c r="E798" i="6"/>
  <c r="P829" i="5" s="1"/>
  <c r="D798" i="6"/>
  <c r="O829" i="5" s="1"/>
  <c r="C798" i="6"/>
  <c r="N829" i="5" s="1"/>
  <c r="E797" i="6"/>
  <c r="P828" i="5" s="1"/>
  <c r="D797" i="6"/>
  <c r="O828" i="5" s="1"/>
  <c r="C797" i="6"/>
  <c r="N828" i="5" s="1"/>
  <c r="E796" i="6"/>
  <c r="P827" i="5" s="1"/>
  <c r="D796" i="6"/>
  <c r="O827" i="5" s="1"/>
  <c r="C796" i="6"/>
  <c r="N827" i="5" s="1"/>
  <c r="E795" i="6"/>
  <c r="P826" i="5" s="1"/>
  <c r="D795" i="6"/>
  <c r="O826" i="5" s="1"/>
  <c r="C795" i="6"/>
  <c r="N826" i="5" s="1"/>
  <c r="E794" i="6"/>
  <c r="P825" i="5" s="1"/>
  <c r="D794" i="6"/>
  <c r="O825" i="5" s="1"/>
  <c r="C794" i="6"/>
  <c r="N825" i="5" s="1"/>
  <c r="E793" i="6"/>
  <c r="P824" i="5" s="1"/>
  <c r="D793" i="6"/>
  <c r="O824" i="5" s="1"/>
  <c r="C793" i="6"/>
  <c r="N824" i="5" s="1"/>
  <c r="E792" i="6"/>
  <c r="P260" i="5" s="1"/>
  <c r="D792" i="6"/>
  <c r="O260" i="5" s="1"/>
  <c r="C792" i="6"/>
  <c r="N260" i="5" s="1"/>
  <c r="E771" i="6"/>
  <c r="P276" i="5" s="1"/>
  <c r="D771" i="6"/>
  <c r="O276" i="5" s="1"/>
  <c r="C771" i="6"/>
  <c r="N276" i="5" s="1"/>
  <c r="E791" i="6"/>
  <c r="P183" i="5" s="1"/>
  <c r="D791" i="6"/>
  <c r="O183" i="5" s="1"/>
  <c r="C791" i="6"/>
  <c r="N183" i="5" s="1"/>
  <c r="E790" i="6"/>
  <c r="P210" i="5" s="1"/>
  <c r="D790" i="6"/>
  <c r="O210" i="5" s="1"/>
  <c r="C790" i="6"/>
  <c r="N210" i="5" s="1"/>
  <c r="E789" i="6"/>
  <c r="P823" i="5" s="1"/>
  <c r="D789" i="6"/>
  <c r="O823" i="5" s="1"/>
  <c r="C789" i="6"/>
  <c r="N823" i="5" s="1"/>
  <c r="E788" i="6"/>
  <c r="P822" i="5" s="1"/>
  <c r="D788" i="6"/>
  <c r="O822" i="5" s="1"/>
  <c r="C788" i="6"/>
  <c r="N822" i="5" s="1"/>
  <c r="E787" i="6"/>
  <c r="P821" i="5" s="1"/>
  <c r="D787" i="6"/>
  <c r="O821" i="5" s="1"/>
  <c r="C787" i="6"/>
  <c r="N821" i="5" s="1"/>
  <c r="E786" i="6"/>
  <c r="P820" i="5" s="1"/>
  <c r="D786" i="6"/>
  <c r="O820" i="5" s="1"/>
  <c r="C786" i="6"/>
  <c r="N820" i="5" s="1"/>
  <c r="E785" i="6"/>
  <c r="P47" i="5" s="1"/>
  <c r="D785" i="6"/>
  <c r="O47" i="5" s="1"/>
  <c r="C785" i="6"/>
  <c r="N47" i="5" s="1"/>
  <c r="E784" i="6"/>
  <c r="P819" i="5" s="1"/>
  <c r="D784" i="6"/>
  <c r="O819" i="5" s="1"/>
  <c r="C784" i="6"/>
  <c r="N819" i="5" s="1"/>
  <c r="E783" i="6"/>
  <c r="P818" i="5" s="1"/>
  <c r="D783" i="6"/>
  <c r="O818" i="5" s="1"/>
  <c r="C783" i="6"/>
  <c r="N818" i="5" s="1"/>
  <c r="E782" i="6"/>
  <c r="P817" i="5" s="1"/>
  <c r="D782" i="6"/>
  <c r="O817" i="5" s="1"/>
  <c r="C782" i="6"/>
  <c r="N817" i="5" s="1"/>
  <c r="E781" i="6"/>
  <c r="P816" i="5" s="1"/>
  <c r="D781" i="6"/>
  <c r="O816" i="5" s="1"/>
  <c r="C781" i="6"/>
  <c r="N816" i="5" s="1"/>
  <c r="E780" i="6"/>
  <c r="P815" i="5" s="1"/>
  <c r="D780" i="6"/>
  <c r="O815" i="5" s="1"/>
  <c r="C780" i="6"/>
  <c r="N815" i="5" s="1"/>
  <c r="E779" i="6"/>
  <c r="P814" i="5" s="1"/>
  <c r="D779" i="6"/>
  <c r="O814" i="5" s="1"/>
  <c r="C779" i="6"/>
  <c r="N814" i="5" s="1"/>
  <c r="E778" i="6"/>
  <c r="P813" i="5" s="1"/>
  <c r="D778" i="6"/>
  <c r="O813" i="5" s="1"/>
  <c r="C778" i="6"/>
  <c r="N813" i="5" s="1"/>
  <c r="E777" i="6"/>
  <c r="P812" i="5" s="1"/>
  <c r="D777" i="6"/>
  <c r="O812" i="5" s="1"/>
  <c r="C777" i="6"/>
  <c r="N812" i="5" s="1"/>
  <c r="E776" i="6"/>
  <c r="P811" i="5" s="1"/>
  <c r="D776" i="6"/>
  <c r="O811" i="5" s="1"/>
  <c r="C776" i="6"/>
  <c r="N811" i="5" s="1"/>
  <c r="E775" i="6"/>
  <c r="P63" i="5" s="1"/>
  <c r="D775" i="6"/>
  <c r="O63" i="5" s="1"/>
  <c r="C775" i="6"/>
  <c r="N63" i="5" s="1"/>
  <c r="E774" i="6"/>
  <c r="P319" i="5" s="1"/>
  <c r="D774" i="6"/>
  <c r="O319" i="5" s="1"/>
  <c r="C774" i="6"/>
  <c r="N319" i="5" s="1"/>
  <c r="E773" i="6"/>
  <c r="P810" i="5" s="1"/>
  <c r="D773" i="6"/>
  <c r="O810" i="5" s="1"/>
  <c r="C773" i="6"/>
  <c r="N810" i="5" s="1"/>
  <c r="E772" i="6"/>
  <c r="P43" i="5" s="1"/>
  <c r="D772" i="6"/>
  <c r="O43" i="5" s="1"/>
  <c r="C772" i="6"/>
  <c r="N43" i="5" s="1"/>
  <c r="E770" i="6"/>
  <c r="P809" i="5" s="1"/>
  <c r="D770" i="6"/>
  <c r="O809" i="5" s="1"/>
  <c r="C770" i="6"/>
  <c r="N809" i="5" s="1"/>
  <c r="E769" i="6"/>
  <c r="P808" i="5" s="1"/>
  <c r="D769" i="6"/>
  <c r="O808" i="5" s="1"/>
  <c r="C769" i="6"/>
  <c r="N808" i="5" s="1"/>
  <c r="E768" i="6"/>
  <c r="P807" i="5" s="1"/>
  <c r="D768" i="6"/>
  <c r="O807" i="5" s="1"/>
  <c r="C768" i="6"/>
  <c r="N807" i="5" s="1"/>
  <c r="E767" i="6"/>
  <c r="P806" i="5" s="1"/>
  <c r="D767" i="6"/>
  <c r="O806" i="5" s="1"/>
  <c r="C767" i="6"/>
  <c r="N806" i="5" s="1"/>
  <c r="E765" i="6"/>
  <c r="P125" i="5" s="1"/>
  <c r="D765" i="6"/>
  <c r="O125" i="5" s="1"/>
  <c r="C765" i="6"/>
  <c r="N125" i="5" s="1"/>
  <c r="E764" i="6"/>
  <c r="P805" i="5" s="1"/>
  <c r="D764" i="6"/>
  <c r="O805" i="5" s="1"/>
  <c r="C764" i="6"/>
  <c r="N805" i="5" s="1"/>
  <c r="E766" i="6"/>
  <c r="P126" i="5" s="1"/>
  <c r="D766" i="6"/>
  <c r="O126" i="5" s="1"/>
  <c r="C766" i="6"/>
  <c r="N126" i="5" s="1"/>
  <c r="E763" i="6"/>
  <c r="P804" i="5" s="1"/>
  <c r="D763" i="6"/>
  <c r="O804" i="5" s="1"/>
  <c r="C763" i="6"/>
  <c r="N804" i="5" s="1"/>
  <c r="E762" i="6"/>
  <c r="P803" i="5" s="1"/>
  <c r="D762" i="6"/>
  <c r="O803" i="5" s="1"/>
  <c r="C762" i="6"/>
  <c r="N803" i="5" s="1"/>
  <c r="E761" i="6"/>
  <c r="P195" i="5" s="1"/>
  <c r="D761" i="6"/>
  <c r="O195" i="5" s="1"/>
  <c r="C761" i="6"/>
  <c r="N195" i="5" s="1"/>
  <c r="E760" i="6"/>
  <c r="P118" i="5" s="1"/>
  <c r="D760" i="6"/>
  <c r="O118" i="5" s="1"/>
  <c r="C760" i="6"/>
  <c r="N118" i="5" s="1"/>
  <c r="E759" i="6"/>
  <c r="P802" i="5" s="1"/>
  <c r="D759" i="6"/>
  <c r="O802" i="5" s="1"/>
  <c r="C759" i="6"/>
  <c r="N802" i="5" s="1"/>
  <c r="E758" i="6"/>
  <c r="P801" i="5" s="1"/>
  <c r="D758" i="6"/>
  <c r="O801" i="5" s="1"/>
  <c r="C758" i="6"/>
  <c r="N801" i="5" s="1"/>
  <c r="E757" i="6"/>
  <c r="P800" i="5" s="1"/>
  <c r="D757" i="6"/>
  <c r="O800" i="5" s="1"/>
  <c r="C757" i="6"/>
  <c r="N800" i="5" s="1"/>
  <c r="E756" i="6"/>
  <c r="P799" i="5" s="1"/>
  <c r="D756" i="6"/>
  <c r="O799" i="5" s="1"/>
  <c r="C756" i="6"/>
  <c r="N799" i="5" s="1"/>
  <c r="E755" i="6"/>
  <c r="P798" i="5" s="1"/>
  <c r="D755" i="6"/>
  <c r="O798" i="5" s="1"/>
  <c r="C755" i="6"/>
  <c r="N798" i="5" s="1"/>
  <c r="E754" i="6"/>
  <c r="P797" i="5" s="1"/>
  <c r="D754" i="6"/>
  <c r="O797" i="5" s="1"/>
  <c r="C754" i="6"/>
  <c r="N797" i="5" s="1"/>
  <c r="E753" i="6"/>
  <c r="P796" i="5" s="1"/>
  <c r="D753" i="6"/>
  <c r="O796" i="5" s="1"/>
  <c r="C753" i="6"/>
  <c r="N796" i="5" s="1"/>
  <c r="E752" i="6"/>
  <c r="P11" i="5" s="1"/>
  <c r="D752" i="6"/>
  <c r="O11" i="5" s="1"/>
  <c r="C752" i="6"/>
  <c r="N11" i="5" s="1"/>
  <c r="E751" i="6"/>
  <c r="P320" i="5" s="1"/>
  <c r="D751" i="6"/>
  <c r="O320" i="5" s="1"/>
  <c r="C751" i="6"/>
  <c r="N320" i="5" s="1"/>
  <c r="E750" i="6"/>
  <c r="P795" i="5" s="1"/>
  <c r="D750" i="6"/>
  <c r="O795" i="5" s="1"/>
  <c r="C750" i="6"/>
  <c r="N795" i="5" s="1"/>
  <c r="E749" i="6"/>
  <c r="P794" i="5" s="1"/>
  <c r="D749" i="6"/>
  <c r="O794" i="5" s="1"/>
  <c r="C749" i="6"/>
  <c r="N794" i="5" s="1"/>
  <c r="E748" i="6"/>
  <c r="P793" i="5" s="1"/>
  <c r="D748" i="6"/>
  <c r="O793" i="5" s="1"/>
  <c r="C748" i="6"/>
  <c r="N793" i="5" s="1"/>
  <c r="E747" i="6"/>
  <c r="P792" i="5" s="1"/>
  <c r="D747" i="6"/>
  <c r="O792" i="5" s="1"/>
  <c r="C747" i="6"/>
  <c r="N792" i="5" s="1"/>
  <c r="E746" i="6"/>
  <c r="P791" i="5" s="1"/>
  <c r="D746" i="6"/>
  <c r="O791" i="5" s="1"/>
  <c r="C746" i="6"/>
  <c r="N791" i="5" s="1"/>
  <c r="E745" i="6"/>
  <c r="P790" i="5" s="1"/>
  <c r="D745" i="6"/>
  <c r="O790" i="5" s="1"/>
  <c r="C745" i="6"/>
  <c r="N790" i="5" s="1"/>
  <c r="E744" i="6"/>
  <c r="P329" i="5" s="1"/>
  <c r="D744" i="6"/>
  <c r="O329" i="5" s="1"/>
  <c r="C744" i="6"/>
  <c r="N329" i="5" s="1"/>
  <c r="E743" i="6"/>
  <c r="P8" i="5" s="1"/>
  <c r="D743" i="6"/>
  <c r="O8" i="5" s="1"/>
  <c r="C743" i="6"/>
  <c r="N8" i="5" s="1"/>
  <c r="E742" i="6"/>
  <c r="P789" i="5" s="1"/>
  <c r="D742" i="6"/>
  <c r="O789" i="5" s="1"/>
  <c r="C742" i="6"/>
  <c r="N789" i="5" s="1"/>
  <c r="E741" i="6"/>
  <c r="P298" i="5" s="1"/>
  <c r="D741" i="6"/>
  <c r="O298" i="5" s="1"/>
  <c r="C741" i="6"/>
  <c r="N298" i="5" s="1"/>
  <c r="E740" i="6"/>
  <c r="P788" i="5" s="1"/>
  <c r="D740" i="6"/>
  <c r="O788" i="5" s="1"/>
  <c r="C740" i="6"/>
  <c r="N788" i="5" s="1"/>
  <c r="E739" i="6"/>
  <c r="P232" i="5" s="1"/>
  <c r="D739" i="6"/>
  <c r="O232" i="5" s="1"/>
  <c r="C739" i="6"/>
  <c r="N232" i="5" s="1"/>
  <c r="E738" i="6"/>
  <c r="P223" i="5" s="1"/>
  <c r="D738" i="6"/>
  <c r="O223" i="5" s="1"/>
  <c r="C738" i="6"/>
  <c r="N223" i="5" s="1"/>
  <c r="E737" i="6"/>
  <c r="P352" i="5" s="1"/>
  <c r="D737" i="6"/>
  <c r="O352" i="5" s="1"/>
  <c r="C737" i="6"/>
  <c r="N352" i="5" s="1"/>
  <c r="E736" i="6"/>
  <c r="P787" i="5" s="1"/>
  <c r="D736" i="6"/>
  <c r="O787" i="5" s="1"/>
  <c r="C736" i="6"/>
  <c r="N787" i="5" s="1"/>
  <c r="E735" i="6"/>
  <c r="P786" i="5" s="1"/>
  <c r="D735" i="6"/>
  <c r="O786" i="5" s="1"/>
  <c r="C735" i="6"/>
  <c r="N786" i="5" s="1"/>
  <c r="E734" i="6"/>
  <c r="P785" i="5" s="1"/>
  <c r="D734" i="6"/>
  <c r="O785" i="5" s="1"/>
  <c r="C734" i="6"/>
  <c r="N785" i="5" s="1"/>
  <c r="E733" i="6"/>
  <c r="P784" i="5" s="1"/>
  <c r="D733" i="6"/>
  <c r="O784" i="5" s="1"/>
  <c r="C733" i="6"/>
  <c r="N784" i="5" s="1"/>
  <c r="E732" i="6"/>
  <c r="P297" i="5" s="1"/>
  <c r="D732" i="6"/>
  <c r="O297" i="5" s="1"/>
  <c r="C732" i="6"/>
  <c r="N297" i="5" s="1"/>
  <c r="E731" i="6"/>
  <c r="P168" i="5" s="1"/>
  <c r="D731" i="6"/>
  <c r="O168" i="5" s="1"/>
  <c r="C731" i="6"/>
  <c r="N168" i="5" s="1"/>
  <c r="E730" i="6"/>
  <c r="P339" i="5" s="1"/>
  <c r="D730" i="6"/>
  <c r="O339" i="5" s="1"/>
  <c r="C730" i="6"/>
  <c r="N339" i="5" s="1"/>
  <c r="E729" i="6"/>
  <c r="P783" i="5" s="1"/>
  <c r="D729" i="6"/>
  <c r="O783" i="5" s="1"/>
  <c r="C729" i="6"/>
  <c r="N783" i="5" s="1"/>
  <c r="E728" i="6"/>
  <c r="P782" i="5" s="1"/>
  <c r="D728" i="6"/>
  <c r="O782" i="5" s="1"/>
  <c r="C728" i="6"/>
  <c r="N782" i="5" s="1"/>
  <c r="E727" i="6"/>
  <c r="P81" i="5" s="1"/>
  <c r="D727" i="6"/>
  <c r="O81" i="5" s="1"/>
  <c r="C727" i="6"/>
  <c r="N81" i="5" s="1"/>
  <c r="E726" i="6"/>
  <c r="P781" i="5" s="1"/>
  <c r="D726" i="6"/>
  <c r="O781" i="5" s="1"/>
  <c r="C726" i="6"/>
  <c r="N781" i="5" s="1"/>
  <c r="E725" i="6"/>
  <c r="P237" i="5" s="1"/>
  <c r="D725" i="6"/>
  <c r="O237" i="5" s="1"/>
  <c r="C725" i="6"/>
  <c r="N237" i="5" s="1"/>
  <c r="E724" i="6"/>
  <c r="P221" i="5" s="1"/>
  <c r="D724" i="6"/>
  <c r="O221" i="5" s="1"/>
  <c r="C724" i="6"/>
  <c r="N221" i="5" s="1"/>
  <c r="E285" i="6"/>
  <c r="P326" i="5" s="1"/>
  <c r="D285" i="6"/>
  <c r="O326" i="5" s="1"/>
  <c r="C285" i="6"/>
  <c r="N326" i="5" s="1"/>
  <c r="E723" i="6"/>
  <c r="P95" i="5" s="1"/>
  <c r="D723" i="6"/>
  <c r="O95" i="5" s="1"/>
  <c r="C723" i="6"/>
  <c r="N95" i="5" s="1"/>
  <c r="E722" i="6"/>
  <c r="P324" i="5" s="1"/>
  <c r="D722" i="6"/>
  <c r="O324" i="5" s="1"/>
  <c r="C722" i="6"/>
  <c r="N324" i="5" s="1"/>
  <c r="E721" i="6"/>
  <c r="P53" i="5" s="1"/>
  <c r="D721" i="6"/>
  <c r="O53" i="5" s="1"/>
  <c r="C721" i="6"/>
  <c r="N53" i="5" s="1"/>
  <c r="E720" i="6"/>
  <c r="P33" i="5" s="1"/>
  <c r="D720" i="6"/>
  <c r="O33" i="5" s="1"/>
  <c r="C720" i="6"/>
  <c r="N33" i="5" s="1"/>
  <c r="E719" i="6"/>
  <c r="P780" i="5" s="1"/>
  <c r="D719" i="6"/>
  <c r="O780" i="5" s="1"/>
  <c r="C719" i="6"/>
  <c r="N780" i="5" s="1"/>
  <c r="E718" i="6"/>
  <c r="P779" i="5" s="1"/>
  <c r="D718" i="6"/>
  <c r="O779" i="5" s="1"/>
  <c r="C718" i="6"/>
  <c r="N779" i="5" s="1"/>
  <c r="E717" i="6"/>
  <c r="P778" i="5" s="1"/>
  <c r="D717" i="6"/>
  <c r="O778" i="5" s="1"/>
  <c r="C717" i="6"/>
  <c r="N778" i="5" s="1"/>
  <c r="E716" i="6"/>
  <c r="P277" i="5" s="1"/>
  <c r="D716" i="6"/>
  <c r="O277" i="5" s="1"/>
  <c r="C716" i="6"/>
  <c r="N277" i="5" s="1"/>
  <c r="E715" i="6"/>
  <c r="P777" i="5" s="1"/>
  <c r="D715" i="6"/>
  <c r="O777" i="5" s="1"/>
  <c r="C715" i="6"/>
  <c r="N777" i="5" s="1"/>
  <c r="E714" i="6"/>
  <c r="P776" i="5" s="1"/>
  <c r="D714" i="6"/>
  <c r="O776" i="5" s="1"/>
  <c r="C714" i="6"/>
  <c r="N776" i="5" s="1"/>
  <c r="E713" i="6"/>
  <c r="P266" i="5" s="1"/>
  <c r="D713" i="6"/>
  <c r="O266" i="5" s="1"/>
  <c r="C713" i="6"/>
  <c r="N266" i="5" s="1"/>
  <c r="E712" i="6"/>
  <c r="P775" i="5" s="1"/>
  <c r="D712" i="6"/>
  <c r="O775" i="5" s="1"/>
  <c r="C712" i="6"/>
  <c r="N775" i="5" s="1"/>
  <c r="E711" i="6"/>
  <c r="P774" i="5" s="1"/>
  <c r="D711" i="6"/>
  <c r="O774" i="5" s="1"/>
  <c r="C711" i="6"/>
  <c r="N774" i="5" s="1"/>
  <c r="E710" i="6"/>
  <c r="P32" i="5" s="1"/>
  <c r="D710" i="6"/>
  <c r="O32" i="5" s="1"/>
  <c r="C710" i="6"/>
  <c r="N32" i="5" s="1"/>
  <c r="E709" i="6"/>
  <c r="P773" i="5" s="1"/>
  <c r="D709" i="6"/>
  <c r="O773" i="5" s="1"/>
  <c r="C709" i="6"/>
  <c r="N773" i="5" s="1"/>
  <c r="E708" i="6"/>
  <c r="P245" i="5" s="1"/>
  <c r="D708" i="6"/>
  <c r="O245" i="5" s="1"/>
  <c r="C708" i="6"/>
  <c r="N245" i="5" s="1"/>
  <c r="E707" i="6"/>
  <c r="P772" i="5" s="1"/>
  <c r="D707" i="6"/>
  <c r="O772" i="5" s="1"/>
  <c r="C707" i="6"/>
  <c r="N772" i="5" s="1"/>
  <c r="E706" i="6"/>
  <c r="P771" i="5" s="1"/>
  <c r="D706" i="6"/>
  <c r="O771" i="5" s="1"/>
  <c r="C706" i="6"/>
  <c r="N771" i="5" s="1"/>
  <c r="E705" i="6"/>
  <c r="P770" i="5" s="1"/>
  <c r="D705" i="6"/>
  <c r="O770" i="5" s="1"/>
  <c r="C705" i="6"/>
  <c r="N770" i="5" s="1"/>
  <c r="E704" i="6"/>
  <c r="P227" i="5" s="1"/>
  <c r="D704" i="6"/>
  <c r="O227" i="5" s="1"/>
  <c r="C704" i="6"/>
  <c r="N227" i="5" s="1"/>
  <c r="E703" i="6"/>
  <c r="P769" i="5" s="1"/>
  <c r="D703" i="6"/>
  <c r="O769" i="5" s="1"/>
  <c r="C703" i="6"/>
  <c r="N769" i="5" s="1"/>
  <c r="E702" i="6"/>
  <c r="P768" i="5" s="1"/>
  <c r="D702" i="6"/>
  <c r="O768" i="5" s="1"/>
  <c r="C702" i="6"/>
  <c r="N768" i="5" s="1"/>
  <c r="E701" i="6"/>
  <c r="P767" i="5" s="1"/>
  <c r="D701" i="6"/>
  <c r="O767" i="5" s="1"/>
  <c r="C701" i="6"/>
  <c r="N767" i="5" s="1"/>
  <c r="E700" i="6"/>
  <c r="P766" i="5" s="1"/>
  <c r="D700" i="6"/>
  <c r="O766" i="5" s="1"/>
  <c r="C700" i="6"/>
  <c r="N766" i="5" s="1"/>
  <c r="E699" i="6"/>
  <c r="P765" i="5" s="1"/>
  <c r="D699" i="6"/>
  <c r="O765" i="5" s="1"/>
  <c r="C699" i="6"/>
  <c r="N765" i="5" s="1"/>
  <c r="E698" i="6"/>
  <c r="P204" i="5" s="1"/>
  <c r="D698" i="6"/>
  <c r="O204" i="5" s="1"/>
  <c r="C698" i="6"/>
  <c r="N204" i="5" s="1"/>
  <c r="E697" i="6"/>
  <c r="P758" i="5" s="1"/>
  <c r="D697" i="6"/>
  <c r="O758" i="5" s="1"/>
  <c r="C697" i="6"/>
  <c r="N758" i="5" s="1"/>
  <c r="E696" i="6"/>
  <c r="P212" i="5" s="1"/>
  <c r="D696" i="6"/>
  <c r="O212" i="5" s="1"/>
  <c r="C696" i="6"/>
  <c r="N212" i="5" s="1"/>
  <c r="E695" i="6"/>
  <c r="P757" i="5" s="1"/>
  <c r="D695" i="6"/>
  <c r="O757" i="5" s="1"/>
  <c r="C695" i="6"/>
  <c r="N757" i="5" s="1"/>
  <c r="E693" i="6"/>
  <c r="P755" i="5" s="1"/>
  <c r="D693" i="6"/>
  <c r="O755" i="5" s="1"/>
  <c r="C693" i="6"/>
  <c r="N755" i="5" s="1"/>
  <c r="E692" i="6"/>
  <c r="P754" i="5" s="1"/>
  <c r="D692" i="6"/>
  <c r="O754" i="5" s="1"/>
  <c r="C692" i="6"/>
  <c r="N754" i="5" s="1"/>
  <c r="E694" i="6"/>
  <c r="P756" i="5" s="1"/>
  <c r="D694" i="6"/>
  <c r="O756" i="5" s="1"/>
  <c r="C694" i="6"/>
  <c r="N756" i="5" s="1"/>
  <c r="E691" i="6"/>
  <c r="P289" i="5" s="1"/>
  <c r="D691" i="6"/>
  <c r="O289" i="5" s="1"/>
  <c r="C691" i="6"/>
  <c r="N289" i="5" s="1"/>
  <c r="E690" i="6"/>
  <c r="P58" i="5" s="1"/>
  <c r="D690" i="6"/>
  <c r="O58" i="5" s="1"/>
  <c r="C690" i="6"/>
  <c r="N58" i="5" s="1"/>
  <c r="E689" i="6"/>
  <c r="P764" i="5" s="1"/>
  <c r="D689" i="6"/>
  <c r="O764" i="5" s="1"/>
  <c r="C689" i="6"/>
  <c r="N764" i="5" s="1"/>
  <c r="E688" i="6"/>
  <c r="P170" i="5" s="1"/>
  <c r="D688" i="6"/>
  <c r="O170" i="5" s="1"/>
  <c r="C688" i="6"/>
  <c r="N170" i="5" s="1"/>
  <c r="E687" i="6"/>
  <c r="P763" i="5" s="1"/>
  <c r="D687" i="6"/>
  <c r="O763" i="5" s="1"/>
  <c r="C687" i="6"/>
  <c r="N763" i="5" s="1"/>
  <c r="E686" i="6"/>
  <c r="P762" i="5" s="1"/>
  <c r="D686" i="6"/>
  <c r="O762" i="5" s="1"/>
  <c r="C686" i="6"/>
  <c r="N762" i="5" s="1"/>
  <c r="E685" i="6"/>
  <c r="P761" i="5" s="1"/>
  <c r="D685" i="6"/>
  <c r="O761" i="5" s="1"/>
  <c r="C685" i="6"/>
  <c r="N761" i="5" s="1"/>
  <c r="E684" i="6"/>
  <c r="P760" i="5" s="1"/>
  <c r="D684" i="6"/>
  <c r="O760" i="5" s="1"/>
  <c r="C684" i="6"/>
  <c r="N760" i="5" s="1"/>
  <c r="E683" i="6"/>
  <c r="P61" i="5" s="1"/>
  <c r="D683" i="6"/>
  <c r="O61" i="5" s="1"/>
  <c r="C683" i="6"/>
  <c r="N61" i="5" s="1"/>
  <c r="E682" i="6"/>
  <c r="P62" i="5" s="1"/>
  <c r="D682" i="6"/>
  <c r="O62" i="5" s="1"/>
  <c r="C682" i="6"/>
  <c r="N62" i="5" s="1"/>
  <c r="E681" i="6"/>
  <c r="P759" i="5" s="1"/>
  <c r="D681" i="6"/>
  <c r="O759" i="5" s="1"/>
  <c r="C681" i="6"/>
  <c r="N759" i="5" s="1"/>
  <c r="E680" i="6"/>
  <c r="P350" i="5" s="1"/>
  <c r="D680" i="6"/>
  <c r="O350" i="5" s="1"/>
  <c r="C680" i="6"/>
  <c r="N350" i="5" s="1"/>
  <c r="E679" i="6"/>
  <c r="P753" i="5" s="1"/>
  <c r="D679" i="6"/>
  <c r="O753" i="5" s="1"/>
  <c r="C679" i="6"/>
  <c r="N753" i="5" s="1"/>
  <c r="E678" i="6"/>
  <c r="P752" i="5" s="1"/>
  <c r="D678" i="6"/>
  <c r="O752" i="5" s="1"/>
  <c r="C678" i="6"/>
  <c r="N752" i="5" s="1"/>
  <c r="E677" i="6"/>
  <c r="P751" i="5" s="1"/>
  <c r="D677" i="6"/>
  <c r="O751" i="5" s="1"/>
  <c r="C677" i="6"/>
  <c r="N751" i="5" s="1"/>
  <c r="E676" i="6"/>
  <c r="P192" i="5" s="1"/>
  <c r="D676" i="6"/>
  <c r="O192" i="5" s="1"/>
  <c r="C676" i="6"/>
  <c r="N192" i="5" s="1"/>
  <c r="E675" i="6"/>
  <c r="P181" i="5" s="1"/>
  <c r="D675" i="6"/>
  <c r="O181" i="5" s="1"/>
  <c r="C675" i="6"/>
  <c r="N181" i="5" s="1"/>
  <c r="E674" i="6"/>
  <c r="P750" i="5" s="1"/>
  <c r="D674" i="6"/>
  <c r="O750" i="5" s="1"/>
  <c r="C674" i="6"/>
  <c r="N750" i="5" s="1"/>
  <c r="E673" i="6"/>
  <c r="P749" i="5" s="1"/>
  <c r="D673" i="6"/>
  <c r="O749" i="5" s="1"/>
  <c r="C673" i="6"/>
  <c r="N749" i="5" s="1"/>
  <c r="E672" i="6"/>
  <c r="P748" i="5" s="1"/>
  <c r="D672" i="6"/>
  <c r="O748" i="5" s="1"/>
  <c r="C672" i="6"/>
  <c r="N748" i="5" s="1"/>
  <c r="E671" i="6"/>
  <c r="P747" i="5" s="1"/>
  <c r="D671" i="6"/>
  <c r="O747" i="5" s="1"/>
  <c r="C671" i="6"/>
  <c r="N747" i="5" s="1"/>
  <c r="E670" i="6"/>
  <c r="P746" i="5" s="1"/>
  <c r="D670" i="6"/>
  <c r="O746" i="5" s="1"/>
  <c r="C670" i="6"/>
  <c r="N746" i="5" s="1"/>
  <c r="E669" i="6"/>
  <c r="P745" i="5" s="1"/>
  <c r="D669" i="6"/>
  <c r="O745" i="5" s="1"/>
  <c r="C669" i="6"/>
  <c r="N745" i="5" s="1"/>
  <c r="E668" i="6"/>
  <c r="P744" i="5" s="1"/>
  <c r="D668" i="6"/>
  <c r="O744" i="5" s="1"/>
  <c r="C668" i="6"/>
  <c r="N744" i="5" s="1"/>
  <c r="E667" i="6"/>
  <c r="P743" i="5" s="1"/>
  <c r="D667" i="6"/>
  <c r="O743" i="5" s="1"/>
  <c r="C667" i="6"/>
  <c r="N743" i="5" s="1"/>
  <c r="E666" i="6"/>
  <c r="P742" i="5" s="1"/>
  <c r="D666" i="6"/>
  <c r="O742" i="5" s="1"/>
  <c r="C666" i="6"/>
  <c r="N742" i="5" s="1"/>
  <c r="E665" i="6"/>
  <c r="P741" i="5" s="1"/>
  <c r="D665" i="6"/>
  <c r="O741" i="5" s="1"/>
  <c r="C665" i="6"/>
  <c r="N741" i="5" s="1"/>
  <c r="E664" i="6"/>
  <c r="P341" i="5" s="1"/>
  <c r="D664" i="6"/>
  <c r="O341" i="5" s="1"/>
  <c r="C664" i="6"/>
  <c r="N341" i="5" s="1"/>
  <c r="E663" i="6"/>
  <c r="P35" i="5" s="1"/>
  <c r="D663" i="6"/>
  <c r="O35" i="5" s="1"/>
  <c r="C663" i="6"/>
  <c r="N35" i="5" s="1"/>
  <c r="E662" i="6"/>
  <c r="P50" i="5" s="1"/>
  <c r="D662" i="6"/>
  <c r="O50" i="5" s="1"/>
  <c r="C662" i="6"/>
  <c r="N50" i="5" s="1"/>
  <c r="E661" i="6"/>
  <c r="P740" i="5" s="1"/>
  <c r="D661" i="6"/>
  <c r="O740" i="5" s="1"/>
  <c r="C661" i="6"/>
  <c r="N740" i="5" s="1"/>
  <c r="E660" i="6"/>
  <c r="P215" i="5" s="1"/>
  <c r="D660" i="6"/>
  <c r="O215" i="5" s="1"/>
  <c r="C660" i="6"/>
  <c r="N215" i="5" s="1"/>
  <c r="E659" i="6"/>
  <c r="P89" i="5" s="1"/>
  <c r="D659" i="6"/>
  <c r="O89" i="5" s="1"/>
  <c r="C659" i="6"/>
  <c r="N89" i="5" s="1"/>
  <c r="E658" i="6"/>
  <c r="P739" i="5" s="1"/>
  <c r="D658" i="6"/>
  <c r="O739" i="5" s="1"/>
  <c r="C658" i="6"/>
  <c r="N739" i="5" s="1"/>
  <c r="E657" i="6"/>
  <c r="P738" i="5" s="1"/>
  <c r="D657" i="6"/>
  <c r="O738" i="5" s="1"/>
  <c r="C657" i="6"/>
  <c r="N738" i="5" s="1"/>
  <c r="E656" i="6"/>
  <c r="P737" i="5" s="1"/>
  <c r="D656" i="6"/>
  <c r="O737" i="5" s="1"/>
  <c r="C656" i="6"/>
  <c r="N737" i="5" s="1"/>
  <c r="E655" i="6"/>
  <c r="P736" i="5" s="1"/>
  <c r="D655" i="6"/>
  <c r="O736" i="5" s="1"/>
  <c r="C655" i="6"/>
  <c r="N736" i="5" s="1"/>
  <c r="E654" i="6"/>
  <c r="P735" i="5" s="1"/>
  <c r="D654" i="6"/>
  <c r="O735" i="5" s="1"/>
  <c r="C654" i="6"/>
  <c r="N735" i="5" s="1"/>
  <c r="E653" i="6"/>
  <c r="P332" i="5" s="1"/>
  <c r="D653" i="6"/>
  <c r="O332" i="5" s="1"/>
  <c r="C653" i="6"/>
  <c r="N332" i="5" s="1"/>
  <c r="E652" i="6"/>
  <c r="P734" i="5" s="1"/>
  <c r="D652" i="6"/>
  <c r="O734" i="5" s="1"/>
  <c r="C652" i="6"/>
  <c r="N734" i="5" s="1"/>
  <c r="E651" i="6"/>
  <c r="P733" i="5" s="1"/>
  <c r="D651" i="6"/>
  <c r="O733" i="5" s="1"/>
  <c r="C651" i="6"/>
  <c r="N733" i="5" s="1"/>
  <c r="E650" i="6"/>
  <c r="P150" i="5" s="1"/>
  <c r="D650" i="6"/>
  <c r="O150" i="5" s="1"/>
  <c r="C650" i="6"/>
  <c r="N150" i="5" s="1"/>
  <c r="E649" i="6"/>
  <c r="P732" i="5" s="1"/>
  <c r="D649" i="6"/>
  <c r="O732" i="5" s="1"/>
  <c r="C649" i="6"/>
  <c r="N732" i="5" s="1"/>
  <c r="E648" i="6"/>
  <c r="P731" i="5" s="1"/>
  <c r="D648" i="6"/>
  <c r="O731" i="5" s="1"/>
  <c r="C648" i="6"/>
  <c r="N731" i="5" s="1"/>
  <c r="E647" i="6"/>
  <c r="P730" i="5" s="1"/>
  <c r="D647" i="6"/>
  <c r="O730" i="5" s="1"/>
  <c r="C647" i="6"/>
  <c r="N730" i="5" s="1"/>
  <c r="E646" i="6"/>
  <c r="P151" i="5" s="1"/>
  <c r="D646" i="6"/>
  <c r="O151" i="5" s="1"/>
  <c r="C646" i="6"/>
  <c r="N151" i="5" s="1"/>
  <c r="E645" i="6"/>
  <c r="P336" i="5" s="1"/>
  <c r="D645" i="6"/>
  <c r="O336" i="5" s="1"/>
  <c r="C645" i="6"/>
  <c r="N336" i="5" s="1"/>
  <c r="E644" i="6"/>
  <c r="P729" i="5" s="1"/>
  <c r="D644" i="6"/>
  <c r="O729" i="5" s="1"/>
  <c r="C644" i="6"/>
  <c r="N729" i="5" s="1"/>
  <c r="E643" i="6"/>
  <c r="P18" i="5" s="1"/>
  <c r="D643" i="6"/>
  <c r="O18" i="5" s="1"/>
  <c r="C643" i="6"/>
  <c r="N18" i="5" s="1"/>
  <c r="E642" i="6"/>
  <c r="P728" i="5" s="1"/>
  <c r="D642" i="6"/>
  <c r="O728" i="5" s="1"/>
  <c r="C642" i="6"/>
  <c r="N728" i="5" s="1"/>
  <c r="E641" i="6"/>
  <c r="P28" i="5" s="1"/>
  <c r="D641" i="6"/>
  <c r="O28" i="5" s="1"/>
  <c r="C641" i="6"/>
  <c r="N28" i="5" s="1"/>
  <c r="E640" i="6"/>
  <c r="P158" i="5" s="1"/>
  <c r="D640" i="6"/>
  <c r="O158" i="5" s="1"/>
  <c r="C640" i="6"/>
  <c r="N158" i="5" s="1"/>
  <c r="E639" i="6"/>
  <c r="P67" i="5" s="1"/>
  <c r="D639" i="6"/>
  <c r="O67" i="5" s="1"/>
  <c r="C639" i="6"/>
  <c r="N67" i="5" s="1"/>
  <c r="E638" i="6"/>
  <c r="P175" i="5" s="1"/>
  <c r="D638" i="6"/>
  <c r="O175" i="5" s="1"/>
  <c r="C638" i="6"/>
  <c r="N175" i="5" s="1"/>
  <c r="E637" i="6"/>
  <c r="P291" i="5" s="1"/>
  <c r="D637" i="6"/>
  <c r="O291" i="5" s="1"/>
  <c r="C637" i="6"/>
  <c r="N291" i="5" s="1"/>
  <c r="E636" i="6"/>
  <c r="P727" i="5" s="1"/>
  <c r="D636" i="6"/>
  <c r="O727" i="5" s="1"/>
  <c r="C636" i="6"/>
  <c r="N727" i="5" s="1"/>
  <c r="E635" i="6"/>
  <c r="P726" i="5" s="1"/>
  <c r="D635" i="6"/>
  <c r="O726" i="5" s="1"/>
  <c r="C635" i="6"/>
  <c r="N726" i="5" s="1"/>
  <c r="E634" i="6"/>
  <c r="P288" i="5" s="1"/>
  <c r="D634" i="6"/>
  <c r="O288" i="5" s="1"/>
  <c r="C634" i="6"/>
  <c r="N288" i="5" s="1"/>
  <c r="E633" i="6"/>
  <c r="P725" i="5" s="1"/>
  <c r="D633" i="6"/>
  <c r="O725" i="5" s="1"/>
  <c r="C633" i="6"/>
  <c r="N725" i="5" s="1"/>
  <c r="E632" i="6"/>
  <c r="P724" i="5" s="1"/>
  <c r="D632" i="6"/>
  <c r="O724" i="5" s="1"/>
  <c r="C632" i="6"/>
  <c r="N724" i="5" s="1"/>
  <c r="E631" i="6"/>
  <c r="P13" i="5" s="1"/>
  <c r="D631" i="6"/>
  <c r="O13" i="5" s="1"/>
  <c r="C631" i="6"/>
  <c r="N13" i="5" s="1"/>
  <c r="E630" i="6"/>
  <c r="P723" i="5" s="1"/>
  <c r="D630" i="6"/>
  <c r="O723" i="5" s="1"/>
  <c r="C630" i="6"/>
  <c r="N723" i="5" s="1"/>
  <c r="E629" i="6"/>
  <c r="P722" i="5" s="1"/>
  <c r="D629" i="6"/>
  <c r="O722" i="5" s="1"/>
  <c r="C629" i="6"/>
  <c r="N722" i="5" s="1"/>
  <c r="E628" i="6"/>
  <c r="P721" i="5" s="1"/>
  <c r="D628" i="6"/>
  <c r="O721" i="5" s="1"/>
  <c r="C628" i="6"/>
  <c r="N721" i="5" s="1"/>
  <c r="E627" i="6"/>
  <c r="P267" i="5" s="1"/>
  <c r="D627" i="6"/>
  <c r="O267" i="5" s="1"/>
  <c r="C627" i="6"/>
  <c r="N267" i="5" s="1"/>
  <c r="E626" i="6"/>
  <c r="P720" i="5" s="1"/>
  <c r="D626" i="6"/>
  <c r="O720" i="5" s="1"/>
  <c r="C626" i="6"/>
  <c r="N720" i="5" s="1"/>
  <c r="E624" i="6"/>
  <c r="P719" i="5" s="1"/>
  <c r="D624" i="6"/>
  <c r="O719" i="5" s="1"/>
  <c r="C624" i="6"/>
  <c r="N719" i="5" s="1"/>
  <c r="E623" i="6"/>
  <c r="P718" i="5" s="1"/>
  <c r="D623" i="6"/>
  <c r="O718" i="5" s="1"/>
  <c r="C623" i="6"/>
  <c r="N718" i="5" s="1"/>
  <c r="E622" i="6"/>
  <c r="P717" i="5" s="1"/>
  <c r="D622" i="6"/>
  <c r="O717" i="5" s="1"/>
  <c r="C622" i="6"/>
  <c r="N717" i="5" s="1"/>
  <c r="E621" i="6"/>
  <c r="P273" i="5" s="1"/>
  <c r="D621" i="6"/>
  <c r="O273" i="5" s="1"/>
  <c r="C621" i="6"/>
  <c r="N273" i="5" s="1"/>
  <c r="E620" i="6"/>
  <c r="P716" i="5" s="1"/>
  <c r="D620" i="6"/>
  <c r="O716" i="5" s="1"/>
  <c r="C620" i="6"/>
  <c r="N716" i="5" s="1"/>
  <c r="E619" i="6"/>
  <c r="P715" i="5" s="1"/>
  <c r="D619" i="6"/>
  <c r="O715" i="5" s="1"/>
  <c r="C619" i="6"/>
  <c r="N715" i="5" s="1"/>
  <c r="E618" i="6"/>
  <c r="P226" i="5" s="1"/>
  <c r="D618" i="6"/>
  <c r="O226" i="5" s="1"/>
  <c r="C618" i="6"/>
  <c r="N226" i="5" s="1"/>
  <c r="E617" i="6"/>
  <c r="P714" i="5" s="1"/>
  <c r="D617" i="6"/>
  <c r="O714" i="5" s="1"/>
  <c r="C617" i="6"/>
  <c r="N714" i="5" s="1"/>
  <c r="E616" i="6"/>
  <c r="P713" i="5" s="1"/>
  <c r="D616" i="6"/>
  <c r="O713" i="5" s="1"/>
  <c r="C616" i="6"/>
  <c r="N713" i="5" s="1"/>
  <c r="E615" i="6"/>
  <c r="P249" i="5" s="1"/>
  <c r="D615" i="6"/>
  <c r="O249" i="5" s="1"/>
  <c r="C615" i="6"/>
  <c r="N249" i="5" s="1"/>
  <c r="E614" i="6"/>
  <c r="P712" i="5" s="1"/>
  <c r="D614" i="6"/>
  <c r="O712" i="5" s="1"/>
  <c r="C614" i="6"/>
  <c r="N712" i="5" s="1"/>
  <c r="E613" i="6"/>
  <c r="P711" i="5" s="1"/>
  <c r="D613" i="6"/>
  <c r="O711" i="5" s="1"/>
  <c r="C613" i="6"/>
  <c r="N711" i="5" s="1"/>
  <c r="E612" i="6"/>
  <c r="P76" i="5" s="1"/>
  <c r="D612" i="6"/>
  <c r="O76" i="5" s="1"/>
  <c r="C612" i="6"/>
  <c r="N76" i="5" s="1"/>
  <c r="E611" i="6"/>
  <c r="P710" i="5" s="1"/>
  <c r="D611" i="6"/>
  <c r="O710" i="5" s="1"/>
  <c r="C611" i="6"/>
  <c r="N710" i="5" s="1"/>
  <c r="E610" i="6"/>
  <c r="P36" i="5" s="1"/>
  <c r="D610" i="6"/>
  <c r="O36" i="5" s="1"/>
  <c r="C610" i="6"/>
  <c r="N36" i="5" s="1"/>
  <c r="E609" i="6"/>
  <c r="P230" i="5" s="1"/>
  <c r="D609" i="6"/>
  <c r="O230" i="5" s="1"/>
  <c r="C609" i="6"/>
  <c r="N230" i="5" s="1"/>
  <c r="E608" i="6"/>
  <c r="P111" i="5" s="1"/>
  <c r="D608" i="6"/>
  <c r="O111" i="5" s="1"/>
  <c r="C608" i="6"/>
  <c r="N111" i="5" s="1"/>
  <c r="E607" i="6"/>
  <c r="P709" i="5" s="1"/>
  <c r="D607" i="6"/>
  <c r="O709" i="5" s="1"/>
  <c r="C607" i="6"/>
  <c r="N709" i="5" s="1"/>
  <c r="E606" i="6"/>
  <c r="P708" i="5" s="1"/>
  <c r="D606" i="6"/>
  <c r="O708" i="5" s="1"/>
  <c r="C606" i="6"/>
  <c r="N708" i="5" s="1"/>
  <c r="E605" i="6"/>
  <c r="P707" i="5" s="1"/>
  <c r="D605" i="6"/>
  <c r="O707" i="5" s="1"/>
  <c r="C605" i="6"/>
  <c r="N707" i="5" s="1"/>
  <c r="E604" i="6"/>
  <c r="P346" i="5" s="1"/>
  <c r="D604" i="6"/>
  <c r="O346" i="5" s="1"/>
  <c r="C604" i="6"/>
  <c r="N346" i="5" s="1"/>
  <c r="E603" i="6"/>
  <c r="P194" i="5" s="1"/>
  <c r="D603" i="6"/>
  <c r="O194" i="5" s="1"/>
  <c r="C603" i="6"/>
  <c r="N194" i="5" s="1"/>
  <c r="E602" i="6"/>
  <c r="P152" i="5" s="1"/>
  <c r="D602" i="6"/>
  <c r="O152" i="5" s="1"/>
  <c r="C602" i="6"/>
  <c r="N152" i="5" s="1"/>
  <c r="E601" i="6"/>
  <c r="P296" i="5" s="1"/>
  <c r="D601" i="6"/>
  <c r="O296" i="5" s="1"/>
  <c r="C601" i="6"/>
  <c r="N296" i="5" s="1"/>
  <c r="E600" i="6"/>
  <c r="P138" i="5" s="1"/>
  <c r="D600" i="6"/>
  <c r="O138" i="5" s="1"/>
  <c r="C600" i="6"/>
  <c r="N138" i="5" s="1"/>
  <c r="E599" i="6"/>
  <c r="P345" i="5" s="1"/>
  <c r="D599" i="6"/>
  <c r="O345" i="5" s="1"/>
  <c r="C599" i="6"/>
  <c r="N345" i="5" s="1"/>
  <c r="E598" i="6"/>
  <c r="P706" i="5" s="1"/>
  <c r="D598" i="6"/>
  <c r="O706" i="5" s="1"/>
  <c r="C598" i="6"/>
  <c r="N706" i="5" s="1"/>
  <c r="E597" i="6"/>
  <c r="P705" i="5" s="1"/>
  <c r="D597" i="6"/>
  <c r="O705" i="5" s="1"/>
  <c r="C597" i="6"/>
  <c r="N705" i="5" s="1"/>
  <c r="E596" i="6"/>
  <c r="P704" i="5" s="1"/>
  <c r="D596" i="6"/>
  <c r="O704" i="5" s="1"/>
  <c r="C596" i="6"/>
  <c r="N704" i="5" s="1"/>
  <c r="E595" i="6"/>
  <c r="P24" i="5" s="1"/>
  <c r="D595" i="6"/>
  <c r="O24" i="5" s="1"/>
  <c r="C595" i="6"/>
  <c r="N24" i="5" s="1"/>
  <c r="E594" i="6"/>
  <c r="P703" i="5" s="1"/>
  <c r="D594" i="6"/>
  <c r="O703" i="5" s="1"/>
  <c r="C594" i="6"/>
  <c r="N703" i="5" s="1"/>
  <c r="E593" i="6"/>
  <c r="P702" i="5" s="1"/>
  <c r="D593" i="6"/>
  <c r="O702" i="5" s="1"/>
  <c r="C593" i="6"/>
  <c r="N702" i="5" s="1"/>
  <c r="E592" i="6"/>
  <c r="P80" i="5" s="1"/>
  <c r="D592" i="6"/>
  <c r="O80" i="5" s="1"/>
  <c r="C592" i="6"/>
  <c r="N80" i="5" s="1"/>
  <c r="E591" i="6"/>
  <c r="P29" i="5" s="1"/>
  <c r="D591" i="6"/>
  <c r="O29" i="5" s="1"/>
  <c r="C591" i="6"/>
  <c r="N29" i="5" s="1"/>
  <c r="E590" i="6"/>
  <c r="P701" i="5" s="1"/>
  <c r="D590" i="6"/>
  <c r="O701" i="5" s="1"/>
  <c r="C590" i="6"/>
  <c r="N701" i="5" s="1"/>
  <c r="E589" i="6"/>
  <c r="P700" i="5" s="1"/>
  <c r="D589" i="6"/>
  <c r="O700" i="5" s="1"/>
  <c r="C589" i="6"/>
  <c r="N700" i="5" s="1"/>
  <c r="E588" i="6"/>
  <c r="P699" i="5" s="1"/>
  <c r="D588" i="6"/>
  <c r="O699" i="5" s="1"/>
  <c r="C588" i="6"/>
  <c r="N699" i="5" s="1"/>
  <c r="E587" i="6"/>
  <c r="P143" i="5" s="1"/>
  <c r="D587" i="6"/>
  <c r="O143" i="5" s="1"/>
  <c r="C587" i="6"/>
  <c r="N143" i="5" s="1"/>
  <c r="E586" i="6"/>
  <c r="P322" i="5" s="1"/>
  <c r="D586" i="6"/>
  <c r="O322" i="5" s="1"/>
  <c r="C586" i="6"/>
  <c r="N322" i="5" s="1"/>
  <c r="E585" i="6"/>
  <c r="P698" i="5" s="1"/>
  <c r="D585" i="6"/>
  <c r="O698" i="5" s="1"/>
  <c r="C585" i="6"/>
  <c r="N698" i="5" s="1"/>
  <c r="E584" i="6"/>
  <c r="P122" i="5" s="1"/>
  <c r="D584" i="6"/>
  <c r="O122" i="5" s="1"/>
  <c r="C584" i="6"/>
  <c r="N122" i="5" s="1"/>
  <c r="E583" i="6"/>
  <c r="P697" i="5" s="1"/>
  <c r="D583" i="6"/>
  <c r="O697" i="5" s="1"/>
  <c r="C583" i="6"/>
  <c r="N697" i="5" s="1"/>
  <c r="E582" i="6"/>
  <c r="P189" i="5" s="1"/>
  <c r="D582" i="6"/>
  <c r="O189" i="5" s="1"/>
  <c r="C582" i="6"/>
  <c r="N189" i="5" s="1"/>
  <c r="E581" i="6"/>
  <c r="P696" i="5" s="1"/>
  <c r="D581" i="6"/>
  <c r="O696" i="5" s="1"/>
  <c r="C581" i="6"/>
  <c r="N696" i="5" s="1"/>
  <c r="E580" i="6"/>
  <c r="P695" i="5" s="1"/>
  <c r="D580" i="6"/>
  <c r="O695" i="5" s="1"/>
  <c r="C580" i="6"/>
  <c r="N695" i="5" s="1"/>
  <c r="E579" i="6"/>
  <c r="P327" i="5" s="1"/>
  <c r="D579" i="6"/>
  <c r="O327" i="5" s="1"/>
  <c r="C579" i="6"/>
  <c r="N327" i="5" s="1"/>
  <c r="E578" i="6"/>
  <c r="P694" i="5" s="1"/>
  <c r="D578" i="6"/>
  <c r="O694" i="5" s="1"/>
  <c r="C578" i="6"/>
  <c r="N694" i="5" s="1"/>
  <c r="E577" i="6"/>
  <c r="P233" i="5" s="1"/>
  <c r="D577" i="6"/>
  <c r="O233" i="5" s="1"/>
  <c r="C577" i="6"/>
  <c r="N233" i="5" s="1"/>
  <c r="E576" i="6"/>
  <c r="P693" i="5" s="1"/>
  <c r="D576" i="6"/>
  <c r="O693" i="5" s="1"/>
  <c r="C576" i="6"/>
  <c r="N693" i="5" s="1"/>
  <c r="E575" i="6"/>
  <c r="P692" i="5" s="1"/>
  <c r="D575" i="6"/>
  <c r="O692" i="5" s="1"/>
  <c r="C575" i="6"/>
  <c r="N692" i="5" s="1"/>
  <c r="E574" i="6"/>
  <c r="P691" i="5" s="1"/>
  <c r="D574" i="6"/>
  <c r="O691" i="5" s="1"/>
  <c r="C574" i="6"/>
  <c r="N691" i="5" s="1"/>
  <c r="E573" i="6"/>
  <c r="P690" i="5" s="1"/>
  <c r="D573" i="6"/>
  <c r="O690" i="5" s="1"/>
  <c r="C573" i="6"/>
  <c r="N690" i="5" s="1"/>
  <c r="E572" i="6"/>
  <c r="P689" i="5" s="1"/>
  <c r="D572" i="6"/>
  <c r="O689" i="5" s="1"/>
  <c r="C572" i="6"/>
  <c r="N689" i="5" s="1"/>
  <c r="E571" i="6"/>
  <c r="P688" i="5" s="1"/>
  <c r="D571" i="6"/>
  <c r="O688" i="5" s="1"/>
  <c r="C571" i="6"/>
  <c r="N688" i="5" s="1"/>
  <c r="E570" i="6"/>
  <c r="P687" i="5" s="1"/>
  <c r="D570" i="6"/>
  <c r="O687" i="5" s="1"/>
  <c r="C570" i="6"/>
  <c r="N687" i="5" s="1"/>
  <c r="E569" i="6"/>
  <c r="P218" i="5" s="1"/>
  <c r="D569" i="6"/>
  <c r="O218" i="5" s="1"/>
  <c r="C569" i="6"/>
  <c r="N218" i="5" s="1"/>
  <c r="E568" i="6"/>
  <c r="P686" i="5" s="1"/>
  <c r="D568" i="6"/>
  <c r="O686" i="5" s="1"/>
  <c r="C568" i="6"/>
  <c r="N686" i="5" s="1"/>
  <c r="E567" i="6"/>
  <c r="P685" i="5" s="1"/>
  <c r="D567" i="6"/>
  <c r="O685" i="5" s="1"/>
  <c r="C567" i="6"/>
  <c r="N685" i="5" s="1"/>
  <c r="E566" i="6"/>
  <c r="P79" i="5" s="1"/>
  <c r="D566" i="6"/>
  <c r="O79" i="5" s="1"/>
  <c r="C566" i="6"/>
  <c r="N79" i="5" s="1"/>
  <c r="E565" i="6"/>
  <c r="P684" i="5" s="1"/>
  <c r="D565" i="6"/>
  <c r="O684" i="5" s="1"/>
  <c r="C565" i="6"/>
  <c r="N684" i="5" s="1"/>
  <c r="E564" i="6"/>
  <c r="P683" i="5" s="1"/>
  <c r="D564" i="6"/>
  <c r="O683" i="5" s="1"/>
  <c r="C564" i="6"/>
  <c r="N683" i="5" s="1"/>
  <c r="E563" i="6"/>
  <c r="P244" i="5" s="1"/>
  <c r="D563" i="6"/>
  <c r="O244" i="5" s="1"/>
  <c r="C563" i="6"/>
  <c r="N244" i="5" s="1"/>
  <c r="E562" i="6"/>
  <c r="P180" i="5" s="1"/>
  <c r="D562" i="6"/>
  <c r="O180" i="5" s="1"/>
  <c r="C562" i="6"/>
  <c r="N180" i="5" s="1"/>
  <c r="E561" i="6"/>
  <c r="P682" i="5" s="1"/>
  <c r="D561" i="6"/>
  <c r="O682" i="5" s="1"/>
  <c r="C561" i="6"/>
  <c r="N682" i="5" s="1"/>
  <c r="E560" i="6"/>
  <c r="P74" i="5" s="1"/>
  <c r="D560" i="6"/>
  <c r="O74" i="5" s="1"/>
  <c r="C560" i="6"/>
  <c r="N74" i="5" s="1"/>
  <c r="E559" i="6"/>
  <c r="P680" i="5" s="1"/>
  <c r="D559" i="6"/>
  <c r="O680" i="5" s="1"/>
  <c r="C559" i="6"/>
  <c r="N680" i="5" s="1"/>
  <c r="E558" i="6"/>
  <c r="P270" i="5" s="1"/>
  <c r="D558" i="6"/>
  <c r="O270" i="5" s="1"/>
  <c r="C558" i="6"/>
  <c r="N270" i="5" s="1"/>
  <c r="E557" i="6"/>
  <c r="P679" i="5" s="1"/>
  <c r="D557" i="6"/>
  <c r="O679" i="5" s="1"/>
  <c r="C557" i="6"/>
  <c r="N679" i="5" s="1"/>
  <c r="E556" i="6"/>
  <c r="P681" i="5" s="1"/>
  <c r="D556" i="6"/>
  <c r="O681" i="5" s="1"/>
  <c r="C556" i="6"/>
  <c r="N681" i="5" s="1"/>
  <c r="E555" i="6"/>
  <c r="P219" i="5" s="1"/>
  <c r="D555" i="6"/>
  <c r="O219" i="5" s="1"/>
  <c r="C555" i="6"/>
  <c r="N219" i="5" s="1"/>
  <c r="E554" i="6"/>
  <c r="P678" i="5" s="1"/>
  <c r="D554" i="6"/>
  <c r="O678" i="5" s="1"/>
  <c r="C554" i="6"/>
  <c r="N678" i="5" s="1"/>
  <c r="E553" i="6"/>
  <c r="P677" i="5" s="1"/>
  <c r="D553" i="6"/>
  <c r="O677" i="5" s="1"/>
  <c r="C553" i="6"/>
  <c r="N677" i="5" s="1"/>
  <c r="E552" i="6"/>
  <c r="P188" i="5" s="1"/>
  <c r="D552" i="6"/>
  <c r="O188" i="5" s="1"/>
  <c r="C552" i="6"/>
  <c r="N188" i="5" s="1"/>
  <c r="E551" i="6"/>
  <c r="P253" i="5" s="1"/>
  <c r="D551" i="6"/>
  <c r="O253" i="5" s="1"/>
  <c r="C551" i="6"/>
  <c r="N253" i="5" s="1"/>
  <c r="E550" i="6"/>
  <c r="P676" i="5" s="1"/>
  <c r="D550" i="6"/>
  <c r="O676" i="5" s="1"/>
  <c r="C550" i="6"/>
  <c r="N676" i="5" s="1"/>
  <c r="E549" i="6"/>
  <c r="P675" i="5" s="1"/>
  <c r="D549" i="6"/>
  <c r="O675" i="5" s="1"/>
  <c r="C549" i="6"/>
  <c r="N675" i="5" s="1"/>
  <c r="E548" i="6"/>
  <c r="P674" i="5" s="1"/>
  <c r="D548" i="6"/>
  <c r="O674" i="5" s="1"/>
  <c r="C548" i="6"/>
  <c r="N674" i="5" s="1"/>
  <c r="E547" i="6"/>
  <c r="P673" i="5" s="1"/>
  <c r="D547" i="6"/>
  <c r="O673" i="5" s="1"/>
  <c r="C547" i="6"/>
  <c r="N673" i="5" s="1"/>
  <c r="E546" i="6"/>
  <c r="P671" i="5" s="1"/>
  <c r="D546" i="6"/>
  <c r="O671" i="5" s="1"/>
  <c r="C546" i="6"/>
  <c r="N671" i="5" s="1"/>
  <c r="E545" i="6"/>
  <c r="P672" i="5" s="1"/>
  <c r="D545" i="6"/>
  <c r="O672" i="5" s="1"/>
  <c r="C545" i="6"/>
  <c r="N672" i="5" s="1"/>
  <c r="E544" i="6"/>
  <c r="P73" i="5" s="1"/>
  <c r="D544" i="6"/>
  <c r="O73" i="5" s="1"/>
  <c r="C544" i="6"/>
  <c r="N73" i="5" s="1"/>
  <c r="E543" i="6"/>
  <c r="P354" i="5" s="1"/>
  <c r="D543" i="6"/>
  <c r="O354" i="5" s="1"/>
  <c r="C543" i="6"/>
  <c r="N354" i="5" s="1"/>
  <c r="E542" i="6"/>
  <c r="P670" i="5" s="1"/>
  <c r="D542" i="6"/>
  <c r="O670" i="5" s="1"/>
  <c r="C542" i="6"/>
  <c r="N670" i="5" s="1"/>
  <c r="E541" i="6"/>
  <c r="P669" i="5" s="1"/>
  <c r="D541" i="6"/>
  <c r="O669" i="5" s="1"/>
  <c r="C541" i="6"/>
  <c r="N669" i="5" s="1"/>
  <c r="E540" i="6"/>
  <c r="P316" i="5" s="1"/>
  <c r="D540" i="6"/>
  <c r="O316" i="5" s="1"/>
  <c r="C540" i="6"/>
  <c r="N316" i="5" s="1"/>
  <c r="E539" i="6"/>
  <c r="P668" i="5" s="1"/>
  <c r="D539" i="6"/>
  <c r="O668" i="5" s="1"/>
  <c r="C539" i="6"/>
  <c r="N668" i="5" s="1"/>
  <c r="E538" i="6"/>
  <c r="P157" i="5" s="1"/>
  <c r="D538" i="6"/>
  <c r="O157" i="5" s="1"/>
  <c r="C538" i="6"/>
  <c r="N157" i="5" s="1"/>
  <c r="E537" i="6"/>
  <c r="P136" i="5" s="1"/>
  <c r="D537" i="6"/>
  <c r="O136" i="5" s="1"/>
  <c r="C537" i="6"/>
  <c r="N136" i="5" s="1"/>
  <c r="E536" i="6"/>
  <c r="P667" i="5" s="1"/>
  <c r="D536" i="6"/>
  <c r="O667" i="5" s="1"/>
  <c r="C536" i="6"/>
  <c r="N667" i="5" s="1"/>
  <c r="E535" i="6"/>
  <c r="P666" i="5" s="1"/>
  <c r="D535" i="6"/>
  <c r="O666" i="5" s="1"/>
  <c r="C535" i="6"/>
  <c r="N666" i="5" s="1"/>
  <c r="E534" i="6"/>
  <c r="P665" i="5" s="1"/>
  <c r="D534" i="6"/>
  <c r="O665" i="5" s="1"/>
  <c r="C534" i="6"/>
  <c r="N665" i="5" s="1"/>
  <c r="E533" i="6"/>
  <c r="P209" i="5" s="1"/>
  <c r="D533" i="6"/>
  <c r="O209" i="5" s="1"/>
  <c r="C533" i="6"/>
  <c r="N209" i="5" s="1"/>
  <c r="E532" i="6"/>
  <c r="P664" i="5" s="1"/>
  <c r="D532" i="6"/>
  <c r="O664" i="5" s="1"/>
  <c r="C532" i="6"/>
  <c r="N664" i="5" s="1"/>
  <c r="E531" i="6"/>
  <c r="P663" i="5" s="1"/>
  <c r="D531" i="6"/>
  <c r="O663" i="5" s="1"/>
  <c r="C531" i="6"/>
  <c r="N663" i="5" s="1"/>
  <c r="E530" i="6"/>
  <c r="P662" i="5" s="1"/>
  <c r="D530" i="6"/>
  <c r="O662" i="5" s="1"/>
  <c r="C530" i="6"/>
  <c r="N662" i="5" s="1"/>
  <c r="E529" i="6"/>
  <c r="P92" i="5" s="1"/>
  <c r="D529" i="6"/>
  <c r="O92" i="5" s="1"/>
  <c r="C529" i="6"/>
  <c r="N92" i="5" s="1"/>
  <c r="E528" i="6"/>
  <c r="P94" i="5" s="1"/>
  <c r="D528" i="6"/>
  <c r="O94" i="5" s="1"/>
  <c r="C528" i="6"/>
  <c r="N94" i="5" s="1"/>
  <c r="E527" i="6"/>
  <c r="P661" i="5" s="1"/>
  <c r="D527" i="6"/>
  <c r="O661" i="5" s="1"/>
  <c r="C527" i="6"/>
  <c r="N661" i="5" s="1"/>
  <c r="E419" i="6"/>
  <c r="P660" i="5" s="1"/>
  <c r="D419" i="6"/>
  <c r="O660" i="5" s="1"/>
  <c r="C419" i="6"/>
  <c r="N660" i="5" s="1"/>
  <c r="E526" i="6"/>
  <c r="P314" i="5" s="1"/>
  <c r="D526" i="6"/>
  <c r="O314" i="5" s="1"/>
  <c r="C526" i="6"/>
  <c r="N314" i="5" s="1"/>
  <c r="E525" i="6"/>
  <c r="P659" i="5" s="1"/>
  <c r="D525" i="6"/>
  <c r="O659" i="5" s="1"/>
  <c r="C525" i="6"/>
  <c r="N659" i="5" s="1"/>
  <c r="E524" i="6"/>
  <c r="P57" i="5" s="1"/>
  <c r="D524" i="6"/>
  <c r="O57" i="5" s="1"/>
  <c r="C524" i="6"/>
  <c r="N57" i="5" s="1"/>
  <c r="E523" i="6"/>
  <c r="P351" i="5" s="1"/>
  <c r="D523" i="6"/>
  <c r="O351" i="5" s="1"/>
  <c r="C523" i="6"/>
  <c r="N351" i="5" s="1"/>
  <c r="E522" i="6"/>
  <c r="P55" i="5" s="1"/>
  <c r="D522" i="6"/>
  <c r="O55" i="5" s="1"/>
  <c r="C522" i="6"/>
  <c r="N55" i="5" s="1"/>
  <c r="E521" i="6"/>
  <c r="P153" i="5" s="1"/>
  <c r="D521" i="6"/>
  <c r="O153" i="5" s="1"/>
  <c r="C521" i="6"/>
  <c r="N153" i="5" s="1"/>
  <c r="E520" i="6"/>
  <c r="P304" i="5" s="1"/>
  <c r="D520" i="6"/>
  <c r="O304" i="5" s="1"/>
  <c r="C520" i="6"/>
  <c r="N304" i="5" s="1"/>
  <c r="E519" i="6"/>
  <c r="P658" i="5" s="1"/>
  <c r="D519" i="6"/>
  <c r="O658" i="5" s="1"/>
  <c r="C519" i="6"/>
  <c r="N658" i="5" s="1"/>
  <c r="E518" i="6"/>
  <c r="P657" i="5" s="1"/>
  <c r="D518" i="6"/>
  <c r="O657" i="5" s="1"/>
  <c r="C518" i="6"/>
  <c r="N657" i="5" s="1"/>
  <c r="E517" i="6"/>
  <c r="P48" i="5" s="1"/>
  <c r="D517" i="6"/>
  <c r="O48" i="5" s="1"/>
  <c r="C517" i="6"/>
  <c r="N48" i="5" s="1"/>
  <c r="E516" i="6"/>
  <c r="P656" i="5" s="1"/>
  <c r="D516" i="6"/>
  <c r="O656" i="5" s="1"/>
  <c r="C516" i="6"/>
  <c r="N656" i="5" s="1"/>
  <c r="E515" i="6"/>
  <c r="P655" i="5" s="1"/>
  <c r="D515" i="6"/>
  <c r="O655" i="5" s="1"/>
  <c r="C515" i="6"/>
  <c r="N655" i="5" s="1"/>
  <c r="E514" i="6"/>
  <c r="P654" i="5" s="1"/>
  <c r="D514" i="6"/>
  <c r="O654" i="5" s="1"/>
  <c r="C514" i="6"/>
  <c r="N654" i="5" s="1"/>
  <c r="E513" i="6"/>
  <c r="P124" i="5" s="1"/>
  <c r="D513" i="6"/>
  <c r="O124" i="5" s="1"/>
  <c r="C513" i="6"/>
  <c r="N124" i="5" s="1"/>
  <c r="E512" i="6"/>
  <c r="P653" i="5" s="1"/>
  <c r="D512" i="6"/>
  <c r="O653" i="5" s="1"/>
  <c r="C512" i="6"/>
  <c r="N653" i="5" s="1"/>
  <c r="E511" i="6"/>
  <c r="P652" i="5" s="1"/>
  <c r="D511" i="6"/>
  <c r="O652" i="5" s="1"/>
  <c r="C511" i="6"/>
  <c r="N652" i="5" s="1"/>
  <c r="E510" i="6"/>
  <c r="P651" i="5" s="1"/>
  <c r="D510" i="6"/>
  <c r="O651" i="5" s="1"/>
  <c r="C510" i="6"/>
  <c r="N651" i="5" s="1"/>
  <c r="E509" i="6"/>
  <c r="P225" i="5" s="1"/>
  <c r="D509" i="6"/>
  <c r="O225" i="5" s="1"/>
  <c r="C509" i="6"/>
  <c r="N225" i="5" s="1"/>
  <c r="E508" i="6"/>
  <c r="P178" i="5" s="1"/>
  <c r="D508" i="6"/>
  <c r="O178" i="5" s="1"/>
  <c r="C508" i="6"/>
  <c r="N178" i="5" s="1"/>
  <c r="E507" i="6"/>
  <c r="P650" i="5" s="1"/>
  <c r="D507" i="6"/>
  <c r="O650" i="5" s="1"/>
  <c r="C507" i="6"/>
  <c r="N650" i="5" s="1"/>
  <c r="E506" i="6"/>
  <c r="P649" i="5" s="1"/>
  <c r="D506" i="6"/>
  <c r="O649" i="5" s="1"/>
  <c r="C506" i="6"/>
  <c r="N649" i="5" s="1"/>
  <c r="E505" i="6"/>
  <c r="P648" i="5" s="1"/>
  <c r="D505" i="6"/>
  <c r="O648" i="5" s="1"/>
  <c r="C505" i="6"/>
  <c r="N648" i="5" s="1"/>
  <c r="E504" i="6"/>
  <c r="P14" i="5" s="1"/>
  <c r="D504" i="6"/>
  <c r="O14" i="5" s="1"/>
  <c r="C504" i="6"/>
  <c r="N14" i="5" s="1"/>
  <c r="E503" i="6"/>
  <c r="P647" i="5" s="1"/>
  <c r="D503" i="6"/>
  <c r="O647" i="5" s="1"/>
  <c r="C503" i="6"/>
  <c r="N647" i="5" s="1"/>
  <c r="E502" i="6"/>
  <c r="P171" i="5" s="1"/>
  <c r="D502" i="6"/>
  <c r="O171" i="5" s="1"/>
  <c r="C502" i="6"/>
  <c r="N171" i="5" s="1"/>
  <c r="E501" i="6"/>
  <c r="P236" i="5" s="1"/>
  <c r="D501" i="6"/>
  <c r="O236" i="5" s="1"/>
  <c r="C501" i="6"/>
  <c r="N236" i="5" s="1"/>
  <c r="E500" i="6"/>
  <c r="P127" i="5" s="1"/>
  <c r="D500" i="6"/>
  <c r="O127" i="5" s="1"/>
  <c r="C500" i="6"/>
  <c r="N127" i="5" s="1"/>
  <c r="E499" i="6"/>
  <c r="P646" i="5" s="1"/>
  <c r="D499" i="6"/>
  <c r="O646" i="5" s="1"/>
  <c r="C499" i="6"/>
  <c r="N646" i="5" s="1"/>
  <c r="E498" i="6"/>
  <c r="P156" i="5" s="1"/>
  <c r="D498" i="6"/>
  <c r="O156" i="5" s="1"/>
  <c r="C498" i="6"/>
  <c r="N156" i="5" s="1"/>
  <c r="E497" i="6"/>
  <c r="P645" i="5" s="1"/>
  <c r="D497" i="6"/>
  <c r="O645" i="5" s="1"/>
  <c r="C497" i="6"/>
  <c r="N645" i="5" s="1"/>
  <c r="E496" i="6"/>
  <c r="P644" i="5" s="1"/>
  <c r="D496" i="6"/>
  <c r="O644" i="5" s="1"/>
  <c r="C496" i="6"/>
  <c r="N644" i="5" s="1"/>
  <c r="E495" i="6"/>
  <c r="P643" i="5" s="1"/>
  <c r="D495" i="6"/>
  <c r="O643" i="5" s="1"/>
  <c r="C495" i="6"/>
  <c r="N643" i="5" s="1"/>
  <c r="E494" i="6"/>
  <c r="P187" i="5" s="1"/>
  <c r="D494" i="6"/>
  <c r="O187" i="5" s="1"/>
  <c r="C494" i="6"/>
  <c r="N187" i="5" s="1"/>
  <c r="E493" i="6"/>
  <c r="P642" i="5" s="1"/>
  <c r="D493" i="6"/>
  <c r="O642" i="5" s="1"/>
  <c r="C493" i="6"/>
  <c r="N642" i="5" s="1"/>
  <c r="E492" i="6"/>
  <c r="P641" i="5" s="1"/>
  <c r="D492" i="6"/>
  <c r="O641" i="5" s="1"/>
  <c r="C492" i="6"/>
  <c r="N641" i="5" s="1"/>
  <c r="E491" i="6"/>
  <c r="P342" i="5" s="1"/>
  <c r="D491" i="6"/>
  <c r="O342" i="5" s="1"/>
  <c r="C491" i="6"/>
  <c r="N342" i="5" s="1"/>
  <c r="E490" i="6"/>
  <c r="P261" i="5" s="1"/>
  <c r="D490" i="6"/>
  <c r="O261" i="5" s="1"/>
  <c r="C490" i="6"/>
  <c r="N261" i="5" s="1"/>
  <c r="E489" i="6"/>
  <c r="P640" i="5" s="1"/>
  <c r="D489" i="6"/>
  <c r="O640" i="5" s="1"/>
  <c r="C489" i="6"/>
  <c r="N640" i="5" s="1"/>
  <c r="E488" i="6"/>
  <c r="P639" i="5" s="1"/>
  <c r="D488" i="6"/>
  <c r="O639" i="5" s="1"/>
  <c r="C488" i="6"/>
  <c r="N639" i="5" s="1"/>
  <c r="E487" i="6"/>
  <c r="P638" i="5" s="1"/>
  <c r="D487" i="6"/>
  <c r="O638" i="5" s="1"/>
  <c r="C487" i="6"/>
  <c r="N638" i="5" s="1"/>
  <c r="E486" i="6"/>
  <c r="P278" i="5" s="1"/>
  <c r="D486" i="6"/>
  <c r="O278" i="5" s="1"/>
  <c r="C486" i="6"/>
  <c r="N278" i="5" s="1"/>
  <c r="E485" i="6"/>
  <c r="P637" i="5" s="1"/>
  <c r="D485" i="6"/>
  <c r="O637" i="5" s="1"/>
  <c r="C485" i="6"/>
  <c r="N637" i="5" s="1"/>
  <c r="E484" i="6"/>
  <c r="P311" i="5" s="1"/>
  <c r="D484" i="6"/>
  <c r="O311" i="5" s="1"/>
  <c r="C484" i="6"/>
  <c r="N311" i="5" s="1"/>
  <c r="E483" i="6"/>
  <c r="P99" i="5" s="1"/>
  <c r="D483" i="6"/>
  <c r="O99" i="5" s="1"/>
  <c r="C483" i="6"/>
  <c r="N99" i="5" s="1"/>
  <c r="E482" i="6"/>
  <c r="P44" i="5" s="1"/>
  <c r="D482" i="6"/>
  <c r="O44" i="5" s="1"/>
  <c r="C482" i="6"/>
  <c r="N44" i="5" s="1"/>
  <c r="E481" i="6"/>
  <c r="P636" i="5" s="1"/>
  <c r="D481" i="6"/>
  <c r="O636" i="5" s="1"/>
  <c r="C481" i="6"/>
  <c r="N636" i="5" s="1"/>
  <c r="E480" i="6"/>
  <c r="P161" i="5" s="1"/>
  <c r="D480" i="6"/>
  <c r="O161" i="5" s="1"/>
  <c r="C480" i="6"/>
  <c r="N161" i="5" s="1"/>
  <c r="E479" i="6"/>
  <c r="P635" i="5" s="1"/>
  <c r="D479" i="6"/>
  <c r="O635" i="5" s="1"/>
  <c r="C479" i="6"/>
  <c r="N635" i="5" s="1"/>
  <c r="E478" i="6"/>
  <c r="P634" i="5" s="1"/>
  <c r="D478" i="6"/>
  <c r="O634" i="5" s="1"/>
  <c r="C478" i="6"/>
  <c r="N634" i="5" s="1"/>
  <c r="E477" i="6"/>
  <c r="P633" i="5" s="1"/>
  <c r="D477" i="6"/>
  <c r="O633" i="5" s="1"/>
  <c r="C477" i="6"/>
  <c r="N633" i="5" s="1"/>
  <c r="E476" i="6"/>
  <c r="P632" i="5" s="1"/>
  <c r="D476" i="6"/>
  <c r="O632" i="5" s="1"/>
  <c r="C476" i="6"/>
  <c r="N632" i="5" s="1"/>
  <c r="E475" i="6"/>
  <c r="P631" i="5" s="1"/>
  <c r="D475" i="6"/>
  <c r="O631" i="5" s="1"/>
  <c r="C475" i="6"/>
  <c r="N631" i="5" s="1"/>
  <c r="E474" i="6"/>
  <c r="P630" i="5" s="1"/>
  <c r="D474" i="6"/>
  <c r="O630" i="5" s="1"/>
  <c r="C474" i="6"/>
  <c r="N630" i="5" s="1"/>
  <c r="E473" i="6"/>
  <c r="P349" i="5" s="1"/>
  <c r="D473" i="6"/>
  <c r="O349" i="5" s="1"/>
  <c r="C473" i="6"/>
  <c r="N349" i="5" s="1"/>
  <c r="E847" i="6"/>
  <c r="P629" i="5" s="1"/>
  <c r="D847" i="6"/>
  <c r="O629" i="5" s="1"/>
  <c r="C847" i="6"/>
  <c r="N629" i="5" s="1"/>
  <c r="E472" i="6"/>
  <c r="P231" i="5" s="1"/>
  <c r="D472" i="6"/>
  <c r="O231" i="5" s="1"/>
  <c r="C472" i="6"/>
  <c r="N231" i="5" s="1"/>
  <c r="E471" i="6"/>
  <c r="P628" i="5" s="1"/>
  <c r="D471" i="6"/>
  <c r="O628" i="5" s="1"/>
  <c r="C471" i="6"/>
  <c r="N628" i="5" s="1"/>
  <c r="E470" i="6"/>
  <c r="P627" i="5" s="1"/>
  <c r="D470" i="6"/>
  <c r="O627" i="5" s="1"/>
  <c r="C470" i="6"/>
  <c r="N627" i="5" s="1"/>
  <c r="E469" i="6"/>
  <c r="P626" i="5" s="1"/>
  <c r="D469" i="6"/>
  <c r="O626" i="5" s="1"/>
  <c r="C469" i="6"/>
  <c r="N626" i="5" s="1"/>
  <c r="E468" i="6"/>
  <c r="P177" i="5" s="1"/>
  <c r="D468" i="6"/>
  <c r="O177" i="5" s="1"/>
  <c r="C468" i="6"/>
  <c r="N177" i="5" s="1"/>
  <c r="E467" i="6"/>
  <c r="P625" i="5" s="1"/>
  <c r="D467" i="6"/>
  <c r="O625" i="5" s="1"/>
  <c r="C467" i="6"/>
  <c r="N625" i="5" s="1"/>
  <c r="E466" i="6"/>
  <c r="P624" i="5" s="1"/>
  <c r="D466" i="6"/>
  <c r="O624" i="5" s="1"/>
  <c r="C466" i="6"/>
  <c r="N624" i="5" s="1"/>
  <c r="E465" i="6"/>
  <c r="P623" i="5" s="1"/>
  <c r="D465" i="6"/>
  <c r="O623" i="5" s="1"/>
  <c r="C465" i="6"/>
  <c r="N623" i="5" s="1"/>
  <c r="E464" i="6"/>
  <c r="P622" i="5" s="1"/>
  <c r="D464" i="6"/>
  <c r="O622" i="5" s="1"/>
  <c r="C464" i="6"/>
  <c r="N622" i="5" s="1"/>
  <c r="E463" i="6"/>
  <c r="P34" i="5" s="1"/>
  <c r="D463" i="6"/>
  <c r="O34" i="5" s="1"/>
  <c r="C463" i="6"/>
  <c r="N34" i="5" s="1"/>
  <c r="E462" i="6"/>
  <c r="P130" i="5" s="1"/>
  <c r="D462" i="6"/>
  <c r="O130" i="5" s="1"/>
  <c r="C462" i="6"/>
  <c r="N130" i="5" s="1"/>
  <c r="E461" i="6"/>
  <c r="P621" i="5" s="1"/>
  <c r="D461" i="6"/>
  <c r="O621" i="5" s="1"/>
  <c r="C461" i="6"/>
  <c r="N621" i="5" s="1"/>
  <c r="E460" i="6"/>
  <c r="P265" i="5" s="1"/>
  <c r="D460" i="6"/>
  <c r="O265" i="5" s="1"/>
  <c r="C460" i="6"/>
  <c r="N265" i="5" s="1"/>
  <c r="E459" i="6"/>
  <c r="P287" i="5" s="1"/>
  <c r="D459" i="6"/>
  <c r="O287" i="5" s="1"/>
  <c r="C459" i="6"/>
  <c r="N287" i="5" s="1"/>
  <c r="E458" i="6"/>
  <c r="P308" i="5" s="1"/>
  <c r="D458" i="6"/>
  <c r="O308" i="5" s="1"/>
  <c r="C458" i="6"/>
  <c r="N308" i="5" s="1"/>
  <c r="E457" i="6"/>
  <c r="P620" i="5" s="1"/>
  <c r="D457" i="6"/>
  <c r="O620" i="5" s="1"/>
  <c r="C457" i="6"/>
  <c r="N620" i="5" s="1"/>
  <c r="E456" i="6"/>
  <c r="P141" i="5" s="1"/>
  <c r="D456" i="6"/>
  <c r="O141" i="5" s="1"/>
  <c r="C456" i="6"/>
  <c r="N141" i="5" s="1"/>
  <c r="E455" i="6"/>
  <c r="P619" i="5" s="1"/>
  <c r="D455" i="6"/>
  <c r="O619" i="5" s="1"/>
  <c r="C455" i="6"/>
  <c r="N619" i="5" s="1"/>
  <c r="E454" i="6"/>
  <c r="P51" i="5" s="1"/>
  <c r="D454" i="6"/>
  <c r="O51" i="5" s="1"/>
  <c r="C454" i="6"/>
  <c r="N51" i="5" s="1"/>
  <c r="E453" i="6"/>
  <c r="P618" i="5" s="1"/>
  <c r="D453" i="6"/>
  <c r="O618" i="5" s="1"/>
  <c r="C453" i="6"/>
  <c r="N618" i="5" s="1"/>
  <c r="E452" i="6"/>
  <c r="P617" i="5" s="1"/>
  <c r="D452" i="6"/>
  <c r="O617" i="5" s="1"/>
  <c r="C452" i="6"/>
  <c r="N617" i="5" s="1"/>
  <c r="E451" i="6"/>
  <c r="P616" i="5" s="1"/>
  <c r="D451" i="6"/>
  <c r="O616" i="5" s="1"/>
  <c r="C451" i="6"/>
  <c r="N616" i="5" s="1"/>
  <c r="E450" i="6"/>
  <c r="P41" i="5" s="1"/>
  <c r="D450" i="6"/>
  <c r="O41" i="5" s="1"/>
  <c r="C450" i="6"/>
  <c r="N41" i="5" s="1"/>
  <c r="E449" i="6"/>
  <c r="P200" i="5" s="1"/>
  <c r="D449" i="6"/>
  <c r="O200" i="5" s="1"/>
  <c r="C449" i="6"/>
  <c r="N200" i="5" s="1"/>
  <c r="E448" i="6"/>
  <c r="P615" i="5" s="1"/>
  <c r="D448" i="6"/>
  <c r="O615" i="5" s="1"/>
  <c r="C448" i="6"/>
  <c r="N615" i="5" s="1"/>
  <c r="E447" i="6"/>
  <c r="P614" i="5" s="1"/>
  <c r="D447" i="6"/>
  <c r="O614" i="5" s="1"/>
  <c r="C447" i="6"/>
  <c r="N614" i="5" s="1"/>
  <c r="E446" i="6"/>
  <c r="P613" i="5" s="1"/>
  <c r="D446" i="6"/>
  <c r="O613" i="5" s="1"/>
  <c r="C446" i="6"/>
  <c r="N613" i="5" s="1"/>
  <c r="E445" i="6"/>
  <c r="P72" i="5" s="1"/>
  <c r="D445" i="6"/>
  <c r="O72" i="5" s="1"/>
  <c r="C445" i="6"/>
  <c r="N72" i="5" s="1"/>
  <c r="E444" i="6"/>
  <c r="P129" i="5" s="1"/>
  <c r="D444" i="6"/>
  <c r="O129" i="5" s="1"/>
  <c r="C444" i="6"/>
  <c r="N129" i="5" s="1"/>
  <c r="E443" i="6"/>
  <c r="P303" i="5" s="1"/>
  <c r="D443" i="6"/>
  <c r="O303" i="5" s="1"/>
  <c r="C443" i="6"/>
  <c r="N303" i="5" s="1"/>
  <c r="E442" i="6"/>
  <c r="P612" i="5" s="1"/>
  <c r="D442" i="6"/>
  <c r="O612" i="5" s="1"/>
  <c r="C442" i="6"/>
  <c r="N612" i="5" s="1"/>
  <c r="E441" i="6"/>
  <c r="P222" i="5" s="1"/>
  <c r="D441" i="6"/>
  <c r="O222" i="5" s="1"/>
  <c r="C441" i="6"/>
  <c r="N222" i="5" s="1"/>
  <c r="E440" i="6"/>
  <c r="P42" i="5" s="1"/>
  <c r="D440" i="6"/>
  <c r="O42" i="5" s="1"/>
  <c r="C440" i="6"/>
  <c r="N42" i="5" s="1"/>
  <c r="E439" i="6"/>
  <c r="P611" i="5" s="1"/>
  <c r="D439" i="6"/>
  <c r="O611" i="5" s="1"/>
  <c r="C439" i="6"/>
  <c r="N611" i="5" s="1"/>
  <c r="E438" i="6"/>
  <c r="P255" i="5" s="1"/>
  <c r="D438" i="6"/>
  <c r="O255" i="5" s="1"/>
  <c r="C438" i="6"/>
  <c r="N255" i="5" s="1"/>
  <c r="E437" i="6"/>
  <c r="P610" i="5" s="1"/>
  <c r="D437" i="6"/>
  <c r="O610" i="5" s="1"/>
  <c r="C437" i="6"/>
  <c r="N610" i="5" s="1"/>
  <c r="E436" i="6"/>
  <c r="P120" i="5" s="1"/>
  <c r="D436" i="6"/>
  <c r="O120" i="5" s="1"/>
  <c r="C436" i="6"/>
  <c r="N120" i="5" s="1"/>
  <c r="E435" i="6"/>
  <c r="P609" i="5" s="1"/>
  <c r="D435" i="6"/>
  <c r="O609" i="5" s="1"/>
  <c r="C435" i="6"/>
  <c r="N609" i="5" s="1"/>
  <c r="E434" i="6"/>
  <c r="P207" i="5" s="1"/>
  <c r="D434" i="6"/>
  <c r="O207" i="5" s="1"/>
  <c r="C434" i="6"/>
  <c r="N207" i="5" s="1"/>
  <c r="E433" i="6"/>
  <c r="P205" i="5" s="1"/>
  <c r="D433" i="6"/>
  <c r="O205" i="5" s="1"/>
  <c r="C433" i="6"/>
  <c r="N205" i="5" s="1"/>
  <c r="E432" i="6"/>
  <c r="P247" i="5" s="1"/>
  <c r="D432" i="6"/>
  <c r="O247" i="5" s="1"/>
  <c r="C432" i="6"/>
  <c r="N247" i="5" s="1"/>
  <c r="E431" i="6"/>
  <c r="P155" i="5" s="1"/>
  <c r="D431" i="6"/>
  <c r="O155" i="5" s="1"/>
  <c r="C431" i="6"/>
  <c r="N155" i="5" s="1"/>
  <c r="E430" i="6"/>
  <c r="P608" i="5" s="1"/>
  <c r="D430" i="6"/>
  <c r="O608" i="5" s="1"/>
  <c r="C430" i="6"/>
  <c r="N608" i="5" s="1"/>
  <c r="E429" i="6"/>
  <c r="P607" i="5" s="1"/>
  <c r="D429" i="6"/>
  <c r="O607" i="5" s="1"/>
  <c r="C429" i="6"/>
  <c r="N607" i="5" s="1"/>
  <c r="E428" i="6"/>
  <c r="P606" i="5" s="1"/>
  <c r="D428" i="6"/>
  <c r="O606" i="5" s="1"/>
  <c r="C428" i="6"/>
  <c r="N606" i="5" s="1"/>
  <c r="E427" i="6"/>
  <c r="P113" i="5" s="1"/>
  <c r="D427" i="6"/>
  <c r="O113" i="5" s="1"/>
  <c r="C427" i="6"/>
  <c r="N113" i="5" s="1"/>
  <c r="E426" i="6"/>
  <c r="P605" i="5" s="1"/>
  <c r="D426" i="6"/>
  <c r="O605" i="5" s="1"/>
  <c r="C426" i="6"/>
  <c r="N605" i="5" s="1"/>
  <c r="E425" i="6"/>
  <c r="P604" i="5" s="1"/>
  <c r="D425" i="6"/>
  <c r="O604" i="5" s="1"/>
  <c r="C425" i="6"/>
  <c r="N604" i="5" s="1"/>
  <c r="E424" i="6"/>
  <c r="P603" i="5" s="1"/>
  <c r="D424" i="6"/>
  <c r="O603" i="5" s="1"/>
  <c r="C424" i="6"/>
  <c r="N603" i="5" s="1"/>
  <c r="E423" i="6"/>
  <c r="P334" i="5" s="1"/>
  <c r="D423" i="6"/>
  <c r="O334" i="5" s="1"/>
  <c r="C423" i="6"/>
  <c r="N334" i="5" s="1"/>
  <c r="E422" i="6"/>
  <c r="P602" i="5" s="1"/>
  <c r="D422" i="6"/>
  <c r="O602" i="5" s="1"/>
  <c r="C422" i="6"/>
  <c r="N602" i="5" s="1"/>
  <c r="E421" i="6"/>
  <c r="P243" i="5" s="1"/>
  <c r="D421" i="6"/>
  <c r="O243" i="5" s="1"/>
  <c r="C421" i="6"/>
  <c r="N243" i="5" s="1"/>
  <c r="E420" i="6"/>
  <c r="P299" i="5" s="1"/>
  <c r="D420" i="6"/>
  <c r="O299" i="5" s="1"/>
  <c r="C420" i="6"/>
  <c r="N299" i="5" s="1"/>
  <c r="E417" i="6"/>
  <c r="P601" i="5" s="1"/>
  <c r="D417" i="6"/>
  <c r="O601" i="5" s="1"/>
  <c r="C417" i="6"/>
  <c r="N601" i="5" s="1"/>
  <c r="E418" i="6"/>
  <c r="P6" i="5" s="1"/>
  <c r="D418" i="6"/>
  <c r="O6" i="5" s="1"/>
  <c r="C418" i="6"/>
  <c r="N6" i="5" s="1"/>
  <c r="E416" i="6"/>
  <c r="P600" i="5" s="1"/>
  <c r="D416" i="6"/>
  <c r="O600" i="5" s="1"/>
  <c r="C416" i="6"/>
  <c r="N600" i="5" s="1"/>
  <c r="E415" i="6"/>
  <c r="P599" i="5" s="1"/>
  <c r="D415" i="6"/>
  <c r="O599" i="5" s="1"/>
  <c r="C415" i="6"/>
  <c r="N599" i="5" s="1"/>
  <c r="E414" i="6"/>
  <c r="P598" i="5" s="1"/>
  <c r="D414" i="6"/>
  <c r="O598" i="5" s="1"/>
  <c r="C414" i="6"/>
  <c r="N598" i="5" s="1"/>
  <c r="E413" i="6"/>
  <c r="P217" i="5" s="1"/>
  <c r="D413" i="6"/>
  <c r="O217" i="5" s="1"/>
  <c r="C413" i="6"/>
  <c r="N217" i="5" s="1"/>
  <c r="E412" i="6"/>
  <c r="P224" i="5" s="1"/>
  <c r="D412" i="6"/>
  <c r="O224" i="5" s="1"/>
  <c r="C412" i="6"/>
  <c r="N224" i="5" s="1"/>
  <c r="E411" i="6"/>
  <c r="P40" i="5" s="1"/>
  <c r="D411" i="6"/>
  <c r="O40" i="5" s="1"/>
  <c r="C411" i="6"/>
  <c r="N40" i="5" s="1"/>
  <c r="E410" i="6"/>
  <c r="P597" i="5" s="1"/>
  <c r="D410" i="6"/>
  <c r="O597" i="5" s="1"/>
  <c r="C410" i="6"/>
  <c r="N597" i="5" s="1"/>
  <c r="E409" i="6"/>
  <c r="P596" i="5" s="1"/>
  <c r="D409" i="6"/>
  <c r="O596" i="5" s="1"/>
  <c r="C409" i="6"/>
  <c r="N596" i="5" s="1"/>
  <c r="E408" i="6"/>
  <c r="P144" i="5" s="1"/>
  <c r="D408" i="6"/>
  <c r="O144" i="5" s="1"/>
  <c r="C408" i="6"/>
  <c r="N144" i="5" s="1"/>
  <c r="E407" i="6"/>
  <c r="P595" i="5" s="1"/>
  <c r="D407" i="6"/>
  <c r="O595" i="5" s="1"/>
  <c r="C407" i="6"/>
  <c r="N595" i="5" s="1"/>
  <c r="E406" i="6"/>
  <c r="P594" i="5" s="1"/>
  <c r="D406" i="6"/>
  <c r="O594" i="5" s="1"/>
  <c r="C406" i="6"/>
  <c r="N594" i="5" s="1"/>
  <c r="E405" i="6"/>
  <c r="P593" i="5" s="1"/>
  <c r="D405" i="6"/>
  <c r="O593" i="5" s="1"/>
  <c r="C405" i="6"/>
  <c r="N593" i="5" s="1"/>
  <c r="E404" i="6"/>
  <c r="P592" i="5" s="1"/>
  <c r="D404" i="6"/>
  <c r="O592" i="5" s="1"/>
  <c r="C404" i="6"/>
  <c r="N592" i="5" s="1"/>
  <c r="E403" i="6"/>
  <c r="P85" i="5" s="1"/>
  <c r="D403" i="6"/>
  <c r="O85" i="5" s="1"/>
  <c r="C403" i="6"/>
  <c r="N85" i="5" s="1"/>
  <c r="E402" i="6"/>
  <c r="P591" i="5" s="1"/>
  <c r="D402" i="6"/>
  <c r="O591" i="5" s="1"/>
  <c r="C402" i="6"/>
  <c r="N591" i="5" s="1"/>
  <c r="E401" i="6"/>
  <c r="P590" i="5" s="1"/>
  <c r="D401" i="6"/>
  <c r="O590" i="5" s="1"/>
  <c r="C401" i="6"/>
  <c r="N590" i="5" s="1"/>
  <c r="E400" i="6"/>
  <c r="P248" i="5" s="1"/>
  <c r="D400" i="6"/>
  <c r="O248" i="5" s="1"/>
  <c r="C400" i="6"/>
  <c r="N248" i="5" s="1"/>
  <c r="E399" i="6"/>
  <c r="P238" i="5" s="1"/>
  <c r="D399" i="6"/>
  <c r="O238" i="5" s="1"/>
  <c r="C399" i="6"/>
  <c r="N238" i="5" s="1"/>
  <c r="E398" i="6"/>
  <c r="P31" i="5" s="1"/>
  <c r="D398" i="6"/>
  <c r="O31" i="5" s="1"/>
  <c r="C398" i="6"/>
  <c r="N31" i="5" s="1"/>
  <c r="E397" i="6"/>
  <c r="P589" i="5" s="1"/>
  <c r="D397" i="6"/>
  <c r="O589" i="5" s="1"/>
  <c r="C397" i="6"/>
  <c r="N589" i="5" s="1"/>
  <c r="E396" i="6"/>
  <c r="P257" i="5" s="1"/>
  <c r="D396" i="6"/>
  <c r="O257" i="5" s="1"/>
  <c r="C396" i="6"/>
  <c r="N257" i="5" s="1"/>
  <c r="E395" i="6"/>
  <c r="P146" i="5" s="1"/>
  <c r="D395" i="6"/>
  <c r="O146" i="5" s="1"/>
  <c r="C395" i="6"/>
  <c r="N146" i="5" s="1"/>
  <c r="E394" i="6"/>
  <c r="P588" i="5" s="1"/>
  <c r="D394" i="6"/>
  <c r="O588" i="5" s="1"/>
  <c r="C394" i="6"/>
  <c r="N588" i="5" s="1"/>
  <c r="E393" i="6"/>
  <c r="P587" i="5" s="1"/>
  <c r="D393" i="6"/>
  <c r="O587" i="5" s="1"/>
  <c r="C393" i="6"/>
  <c r="N587" i="5" s="1"/>
  <c r="E392" i="6"/>
  <c r="P65" i="5" s="1"/>
  <c r="D392" i="6"/>
  <c r="O65" i="5" s="1"/>
  <c r="C392" i="6"/>
  <c r="N65" i="5" s="1"/>
  <c r="E391" i="6"/>
  <c r="P586" i="5" s="1"/>
  <c r="D391" i="6"/>
  <c r="O586" i="5" s="1"/>
  <c r="C391" i="6"/>
  <c r="N586" i="5" s="1"/>
  <c r="E390" i="6"/>
  <c r="P203" i="5" s="1"/>
  <c r="D390" i="6"/>
  <c r="O203" i="5" s="1"/>
  <c r="C390" i="6"/>
  <c r="N203" i="5" s="1"/>
  <c r="E389" i="6"/>
  <c r="P275" i="5" s="1"/>
  <c r="D389" i="6"/>
  <c r="O275" i="5" s="1"/>
  <c r="C389" i="6"/>
  <c r="N275" i="5" s="1"/>
  <c r="E388" i="6"/>
  <c r="P128" i="5" s="1"/>
  <c r="D388" i="6"/>
  <c r="O128" i="5" s="1"/>
  <c r="C388" i="6"/>
  <c r="N128" i="5" s="1"/>
  <c r="E387" i="6"/>
  <c r="P12" i="5" s="1"/>
  <c r="D387" i="6"/>
  <c r="O12" i="5" s="1"/>
  <c r="C387" i="6"/>
  <c r="N12" i="5" s="1"/>
  <c r="E386" i="6"/>
  <c r="P185" i="5" s="1"/>
  <c r="D386" i="6"/>
  <c r="O185" i="5" s="1"/>
  <c r="C386" i="6"/>
  <c r="N185" i="5" s="1"/>
  <c r="E385" i="6"/>
  <c r="P97" i="5" s="1"/>
  <c r="D385" i="6"/>
  <c r="O97" i="5" s="1"/>
  <c r="C385" i="6"/>
  <c r="N97" i="5" s="1"/>
  <c r="E384" i="6"/>
  <c r="P254" i="5" s="1"/>
  <c r="D384" i="6"/>
  <c r="O254" i="5" s="1"/>
  <c r="C384" i="6"/>
  <c r="N254" i="5" s="1"/>
  <c r="E383" i="6"/>
  <c r="P353" i="5" s="1"/>
  <c r="D383" i="6"/>
  <c r="O353" i="5" s="1"/>
  <c r="C383" i="6"/>
  <c r="N353" i="5" s="1"/>
  <c r="E382" i="6"/>
  <c r="P585" i="5" s="1"/>
  <c r="D382" i="6"/>
  <c r="O585" i="5" s="1"/>
  <c r="C382" i="6"/>
  <c r="N585" i="5" s="1"/>
  <c r="E381" i="6"/>
  <c r="P584" i="5" s="1"/>
  <c r="D381" i="6"/>
  <c r="O584" i="5" s="1"/>
  <c r="C381" i="6"/>
  <c r="N584" i="5" s="1"/>
  <c r="E380" i="6"/>
  <c r="P165" i="5" s="1"/>
  <c r="D380" i="6"/>
  <c r="O165" i="5" s="1"/>
  <c r="C380" i="6"/>
  <c r="N165" i="5" s="1"/>
  <c r="E379" i="6"/>
  <c r="P583" i="5" s="1"/>
  <c r="D379" i="6"/>
  <c r="O583" i="5" s="1"/>
  <c r="C379" i="6"/>
  <c r="N583" i="5" s="1"/>
  <c r="E378" i="6"/>
  <c r="P582" i="5" s="1"/>
  <c r="D378" i="6"/>
  <c r="O582" i="5" s="1"/>
  <c r="C378" i="6"/>
  <c r="N582" i="5" s="1"/>
  <c r="E377" i="6"/>
  <c r="P108" i="5" s="1"/>
  <c r="D377" i="6"/>
  <c r="O108" i="5" s="1"/>
  <c r="C377" i="6"/>
  <c r="N108" i="5" s="1"/>
  <c r="E376" i="6"/>
  <c r="P581" i="5" s="1"/>
  <c r="D376" i="6"/>
  <c r="O581" i="5" s="1"/>
  <c r="C376" i="6"/>
  <c r="N581" i="5" s="1"/>
  <c r="E375" i="6"/>
  <c r="P580" i="5" s="1"/>
  <c r="D375" i="6"/>
  <c r="O580" i="5" s="1"/>
  <c r="C375" i="6"/>
  <c r="N580" i="5" s="1"/>
  <c r="E374" i="6"/>
  <c r="P90" i="5" s="1"/>
  <c r="D374" i="6"/>
  <c r="O90" i="5" s="1"/>
  <c r="C374" i="6"/>
  <c r="N90" i="5" s="1"/>
  <c r="E373" i="6"/>
  <c r="P579" i="5" s="1"/>
  <c r="D373" i="6"/>
  <c r="O579" i="5" s="1"/>
  <c r="C373" i="6"/>
  <c r="N579" i="5" s="1"/>
  <c r="E372" i="6"/>
  <c r="P103" i="5" s="1"/>
  <c r="D372" i="6"/>
  <c r="O103" i="5" s="1"/>
  <c r="C372" i="6"/>
  <c r="N103" i="5" s="1"/>
  <c r="E371" i="6"/>
  <c r="P578" i="5" s="1"/>
  <c r="D371" i="6"/>
  <c r="O578" i="5" s="1"/>
  <c r="C371" i="6"/>
  <c r="N578" i="5" s="1"/>
  <c r="E370" i="6"/>
  <c r="P147" i="5" s="1"/>
  <c r="D370" i="6"/>
  <c r="O147" i="5" s="1"/>
  <c r="C370" i="6"/>
  <c r="N147" i="5" s="1"/>
  <c r="E369" i="6"/>
  <c r="P577" i="5" s="1"/>
  <c r="D369" i="6"/>
  <c r="O577" i="5" s="1"/>
  <c r="C369" i="6"/>
  <c r="N577" i="5" s="1"/>
  <c r="E368" i="6"/>
  <c r="P576" i="5" s="1"/>
  <c r="D368" i="6"/>
  <c r="O576" i="5" s="1"/>
  <c r="C368" i="6"/>
  <c r="N576" i="5" s="1"/>
  <c r="E367" i="6"/>
  <c r="P176" i="5" s="1"/>
  <c r="D367" i="6"/>
  <c r="O176" i="5" s="1"/>
  <c r="C367" i="6"/>
  <c r="N176" i="5" s="1"/>
  <c r="E366" i="6"/>
  <c r="P199" i="5" s="1"/>
  <c r="D366" i="6"/>
  <c r="O199" i="5" s="1"/>
  <c r="C366" i="6"/>
  <c r="N199" i="5" s="1"/>
  <c r="E365" i="6"/>
  <c r="P575" i="5" s="1"/>
  <c r="D365" i="6"/>
  <c r="O575" i="5" s="1"/>
  <c r="C365" i="6"/>
  <c r="N575" i="5" s="1"/>
  <c r="E364" i="6"/>
  <c r="P574" i="5" s="1"/>
  <c r="D364" i="6"/>
  <c r="O574" i="5" s="1"/>
  <c r="C364" i="6"/>
  <c r="N574" i="5" s="1"/>
  <c r="E363" i="6"/>
  <c r="P573" i="5" s="1"/>
  <c r="D363" i="6"/>
  <c r="O573" i="5" s="1"/>
  <c r="C363" i="6"/>
  <c r="N573" i="5" s="1"/>
  <c r="E362" i="6"/>
  <c r="P256" i="5" s="1"/>
  <c r="D362" i="6"/>
  <c r="O256" i="5" s="1"/>
  <c r="C362" i="6"/>
  <c r="N256" i="5" s="1"/>
  <c r="E361" i="6"/>
  <c r="P279" i="5" s="1"/>
  <c r="D361" i="6"/>
  <c r="O279" i="5" s="1"/>
  <c r="C361" i="6"/>
  <c r="N279" i="5" s="1"/>
  <c r="E360" i="6"/>
  <c r="P572" i="5" s="1"/>
  <c r="D360" i="6"/>
  <c r="O572" i="5" s="1"/>
  <c r="C360" i="6"/>
  <c r="N572" i="5" s="1"/>
  <c r="E359" i="6"/>
  <c r="P271" i="5" s="1"/>
  <c r="D359" i="6"/>
  <c r="O271" i="5" s="1"/>
  <c r="C359" i="6"/>
  <c r="N271" i="5" s="1"/>
  <c r="E358" i="6"/>
  <c r="P106" i="5" s="1"/>
  <c r="D358" i="6"/>
  <c r="O106" i="5" s="1"/>
  <c r="C358" i="6"/>
  <c r="N106" i="5" s="1"/>
  <c r="E357" i="6"/>
  <c r="P293" i="5" s="1"/>
  <c r="D357" i="6"/>
  <c r="O293" i="5" s="1"/>
  <c r="C357" i="6"/>
  <c r="N293" i="5" s="1"/>
  <c r="E356" i="6"/>
  <c r="P23" i="5" s="1"/>
  <c r="D356" i="6"/>
  <c r="O23" i="5" s="1"/>
  <c r="C356" i="6"/>
  <c r="N23" i="5" s="1"/>
  <c r="E355" i="6"/>
  <c r="P283" i="5" s="1"/>
  <c r="D355" i="6"/>
  <c r="O283" i="5" s="1"/>
  <c r="C355" i="6"/>
  <c r="N283" i="5" s="1"/>
  <c r="E354" i="6"/>
  <c r="P20" i="5" s="1"/>
  <c r="D354" i="6"/>
  <c r="O20" i="5" s="1"/>
  <c r="C354" i="6"/>
  <c r="N20" i="5" s="1"/>
  <c r="E353" i="6"/>
  <c r="P571" i="5" s="1"/>
  <c r="D353" i="6"/>
  <c r="O571" i="5" s="1"/>
  <c r="C353" i="6"/>
  <c r="N571" i="5" s="1"/>
  <c r="E352" i="6"/>
  <c r="P570" i="5" s="1"/>
  <c r="D352" i="6"/>
  <c r="O570" i="5" s="1"/>
  <c r="C352" i="6"/>
  <c r="N570" i="5" s="1"/>
  <c r="E351" i="6"/>
  <c r="P569" i="5" s="1"/>
  <c r="D351" i="6"/>
  <c r="O569" i="5" s="1"/>
  <c r="C351" i="6"/>
  <c r="N569" i="5" s="1"/>
  <c r="E350" i="6"/>
  <c r="P568" i="5" s="1"/>
  <c r="D350" i="6"/>
  <c r="O568" i="5" s="1"/>
  <c r="C350" i="6"/>
  <c r="N568" i="5" s="1"/>
  <c r="E349" i="6"/>
  <c r="P567" i="5" s="1"/>
  <c r="D349" i="6"/>
  <c r="O567" i="5" s="1"/>
  <c r="C349" i="6"/>
  <c r="N567" i="5" s="1"/>
  <c r="E348" i="6"/>
  <c r="P566" i="5" s="1"/>
  <c r="D348" i="6"/>
  <c r="O566" i="5" s="1"/>
  <c r="C348" i="6"/>
  <c r="N566" i="5" s="1"/>
  <c r="E347" i="6"/>
  <c r="P565" i="5" s="1"/>
  <c r="D347" i="6"/>
  <c r="O565" i="5" s="1"/>
  <c r="C347" i="6"/>
  <c r="N565" i="5" s="1"/>
  <c r="E346" i="6"/>
  <c r="P564" i="5" s="1"/>
  <c r="D346" i="6"/>
  <c r="O564" i="5" s="1"/>
  <c r="C346" i="6"/>
  <c r="N564" i="5" s="1"/>
  <c r="E345" i="6"/>
  <c r="P19" i="5" s="1"/>
  <c r="D345" i="6"/>
  <c r="O19" i="5" s="1"/>
  <c r="C345" i="6"/>
  <c r="N19" i="5" s="1"/>
  <c r="E344" i="6"/>
  <c r="P37" i="5" s="1"/>
  <c r="D344" i="6"/>
  <c r="O37" i="5" s="1"/>
  <c r="C344" i="6"/>
  <c r="N37" i="5" s="1"/>
  <c r="E343" i="6"/>
  <c r="P313" i="5" s="1"/>
  <c r="D343" i="6"/>
  <c r="O313" i="5" s="1"/>
  <c r="C343" i="6"/>
  <c r="N313" i="5" s="1"/>
  <c r="E342" i="6"/>
  <c r="P563" i="5" s="1"/>
  <c r="D342" i="6"/>
  <c r="O563" i="5" s="1"/>
  <c r="C342" i="6"/>
  <c r="N563" i="5" s="1"/>
  <c r="E341" i="6"/>
  <c r="P562" i="5" s="1"/>
  <c r="D341" i="6"/>
  <c r="O562" i="5" s="1"/>
  <c r="C341" i="6"/>
  <c r="N562" i="5" s="1"/>
  <c r="E340" i="6"/>
  <c r="P561" i="5" s="1"/>
  <c r="D340" i="6"/>
  <c r="O561" i="5" s="1"/>
  <c r="C340" i="6"/>
  <c r="N561" i="5" s="1"/>
  <c r="E339" i="6"/>
  <c r="P190" i="5" s="1"/>
  <c r="D339" i="6"/>
  <c r="O190" i="5" s="1"/>
  <c r="C339" i="6"/>
  <c r="N190" i="5" s="1"/>
  <c r="E338" i="6"/>
  <c r="P560" i="5" s="1"/>
  <c r="D338" i="6"/>
  <c r="O560" i="5" s="1"/>
  <c r="C338" i="6"/>
  <c r="N560" i="5" s="1"/>
  <c r="E337" i="6"/>
  <c r="P559" i="5" s="1"/>
  <c r="D337" i="6"/>
  <c r="O559" i="5" s="1"/>
  <c r="C337" i="6"/>
  <c r="N559" i="5" s="1"/>
  <c r="E336" i="6"/>
  <c r="P558" i="5" s="1"/>
  <c r="D336" i="6"/>
  <c r="O558" i="5" s="1"/>
  <c r="C336" i="6"/>
  <c r="N558" i="5" s="1"/>
  <c r="E335" i="6"/>
  <c r="P306" i="5" s="1"/>
  <c r="D335" i="6"/>
  <c r="O306" i="5" s="1"/>
  <c r="C335" i="6"/>
  <c r="N306" i="5" s="1"/>
  <c r="E334" i="6"/>
  <c r="P557" i="5" s="1"/>
  <c r="D334" i="6"/>
  <c r="O557" i="5" s="1"/>
  <c r="C334" i="6"/>
  <c r="N557" i="5" s="1"/>
  <c r="E333" i="6"/>
  <c r="P556" i="5" s="1"/>
  <c r="D333" i="6"/>
  <c r="O556" i="5" s="1"/>
  <c r="C333" i="6"/>
  <c r="N556" i="5" s="1"/>
  <c r="E332" i="6"/>
  <c r="P555" i="5" s="1"/>
  <c r="D332" i="6"/>
  <c r="O555" i="5" s="1"/>
  <c r="C332" i="6"/>
  <c r="N555" i="5" s="1"/>
  <c r="E331" i="6"/>
  <c r="P15" i="5" s="1"/>
  <c r="D331" i="6"/>
  <c r="O15" i="5" s="1"/>
  <c r="C331" i="6"/>
  <c r="N15" i="5" s="1"/>
  <c r="E330" i="6"/>
  <c r="P145" i="5" s="1"/>
  <c r="D330" i="6"/>
  <c r="O145" i="5" s="1"/>
  <c r="C330" i="6"/>
  <c r="N145" i="5" s="1"/>
  <c r="E329" i="6"/>
  <c r="P554" i="5" s="1"/>
  <c r="D329" i="6"/>
  <c r="O554" i="5" s="1"/>
  <c r="C329" i="6"/>
  <c r="N554" i="5" s="1"/>
  <c r="E328" i="6"/>
  <c r="P553" i="5" s="1"/>
  <c r="D328" i="6"/>
  <c r="O553" i="5" s="1"/>
  <c r="C328" i="6"/>
  <c r="N553" i="5" s="1"/>
  <c r="E327" i="6"/>
  <c r="P552" i="5" s="1"/>
  <c r="D327" i="6"/>
  <c r="O552" i="5" s="1"/>
  <c r="C327" i="6"/>
  <c r="N552" i="5" s="1"/>
  <c r="E326" i="6"/>
  <c r="P551" i="5" s="1"/>
  <c r="D326" i="6"/>
  <c r="O551" i="5" s="1"/>
  <c r="C326" i="6"/>
  <c r="N551" i="5" s="1"/>
  <c r="E325" i="6"/>
  <c r="P550" i="5" s="1"/>
  <c r="D325" i="6"/>
  <c r="O550" i="5" s="1"/>
  <c r="C325" i="6"/>
  <c r="N550" i="5" s="1"/>
  <c r="E324" i="6"/>
  <c r="P549" i="5" s="1"/>
  <c r="D324" i="6"/>
  <c r="O549" i="5" s="1"/>
  <c r="C324" i="6"/>
  <c r="N549" i="5" s="1"/>
  <c r="E323" i="6"/>
  <c r="P201" i="5" s="1"/>
  <c r="D323" i="6"/>
  <c r="O201" i="5" s="1"/>
  <c r="C323" i="6"/>
  <c r="N201" i="5" s="1"/>
  <c r="E322" i="6"/>
  <c r="P258" i="5" s="1"/>
  <c r="D322" i="6"/>
  <c r="O258" i="5" s="1"/>
  <c r="C322" i="6"/>
  <c r="N258" i="5" s="1"/>
  <c r="E321" i="6"/>
  <c r="P548" i="5" s="1"/>
  <c r="D321" i="6"/>
  <c r="O548" i="5" s="1"/>
  <c r="C321" i="6"/>
  <c r="N548" i="5" s="1"/>
  <c r="E320" i="6"/>
  <c r="P301" i="5" s="1"/>
  <c r="D320" i="6"/>
  <c r="O301" i="5" s="1"/>
  <c r="C320" i="6"/>
  <c r="N301" i="5" s="1"/>
  <c r="E319" i="6"/>
  <c r="P193" i="5" s="1"/>
  <c r="D319" i="6"/>
  <c r="O193" i="5" s="1"/>
  <c r="C319" i="6"/>
  <c r="N193" i="5" s="1"/>
  <c r="E318" i="6"/>
  <c r="P547" i="5" s="1"/>
  <c r="D318" i="6"/>
  <c r="O547" i="5" s="1"/>
  <c r="C318" i="6"/>
  <c r="N547" i="5" s="1"/>
  <c r="E317" i="6"/>
  <c r="P546" i="5" s="1"/>
  <c r="D317" i="6"/>
  <c r="O546" i="5" s="1"/>
  <c r="C317" i="6"/>
  <c r="N546" i="5" s="1"/>
  <c r="E316" i="6"/>
  <c r="P137" i="5" s="1"/>
  <c r="D316" i="6"/>
  <c r="O137" i="5" s="1"/>
  <c r="C316" i="6"/>
  <c r="N137" i="5" s="1"/>
  <c r="E315" i="6"/>
  <c r="P105" i="5" s="1"/>
  <c r="D315" i="6"/>
  <c r="O105" i="5" s="1"/>
  <c r="C315" i="6"/>
  <c r="N105" i="5" s="1"/>
  <c r="E314" i="6"/>
  <c r="P545" i="5" s="1"/>
  <c r="D314" i="6"/>
  <c r="O545" i="5" s="1"/>
  <c r="C314" i="6"/>
  <c r="N545" i="5" s="1"/>
  <c r="E313" i="6"/>
  <c r="P544" i="5" s="1"/>
  <c r="D313" i="6"/>
  <c r="O544" i="5" s="1"/>
  <c r="C313" i="6"/>
  <c r="N544" i="5" s="1"/>
  <c r="E312" i="6"/>
  <c r="P543" i="5" s="1"/>
  <c r="D312" i="6"/>
  <c r="O543" i="5" s="1"/>
  <c r="C312" i="6"/>
  <c r="N543" i="5" s="1"/>
  <c r="E311" i="6"/>
  <c r="P542" i="5" s="1"/>
  <c r="D311" i="6"/>
  <c r="O542" i="5" s="1"/>
  <c r="C311" i="6"/>
  <c r="N542" i="5" s="1"/>
  <c r="E310" i="6"/>
  <c r="P25" i="5" s="1"/>
  <c r="D310" i="6"/>
  <c r="O25" i="5" s="1"/>
  <c r="C310" i="6"/>
  <c r="N25" i="5" s="1"/>
  <c r="E309" i="6"/>
  <c r="P541" i="5" s="1"/>
  <c r="D309" i="6"/>
  <c r="O541" i="5" s="1"/>
  <c r="C309" i="6"/>
  <c r="N541" i="5" s="1"/>
  <c r="E308" i="6"/>
  <c r="P540" i="5" s="1"/>
  <c r="D308" i="6"/>
  <c r="O540" i="5" s="1"/>
  <c r="C308" i="6"/>
  <c r="N540" i="5" s="1"/>
  <c r="E307" i="6"/>
  <c r="P539" i="5" s="1"/>
  <c r="D307" i="6"/>
  <c r="O539" i="5" s="1"/>
  <c r="C307" i="6"/>
  <c r="N539" i="5" s="1"/>
  <c r="E306" i="6"/>
  <c r="P82" i="5" s="1"/>
  <c r="D306" i="6"/>
  <c r="O82" i="5" s="1"/>
  <c r="C306" i="6"/>
  <c r="N82" i="5" s="1"/>
  <c r="E305" i="6"/>
  <c r="P538" i="5" s="1"/>
  <c r="D305" i="6"/>
  <c r="O538" i="5" s="1"/>
  <c r="C305" i="6"/>
  <c r="N538" i="5" s="1"/>
  <c r="E304" i="6"/>
  <c r="P331" i="5" s="1"/>
  <c r="D304" i="6"/>
  <c r="O331" i="5" s="1"/>
  <c r="C304" i="6"/>
  <c r="N331" i="5" s="1"/>
  <c r="E303" i="6"/>
  <c r="P54" i="5" s="1"/>
  <c r="D303" i="6"/>
  <c r="O54" i="5" s="1"/>
  <c r="C303" i="6"/>
  <c r="N54" i="5" s="1"/>
  <c r="E302" i="6"/>
  <c r="P537" i="5" s="1"/>
  <c r="D302" i="6"/>
  <c r="O537" i="5" s="1"/>
  <c r="C302" i="6"/>
  <c r="N537" i="5" s="1"/>
  <c r="E301" i="6"/>
  <c r="P536" i="5" s="1"/>
  <c r="D301" i="6"/>
  <c r="O536" i="5" s="1"/>
  <c r="C301" i="6"/>
  <c r="N536" i="5" s="1"/>
  <c r="E300" i="6"/>
  <c r="P9" i="5" s="1"/>
  <c r="D300" i="6"/>
  <c r="O9" i="5" s="1"/>
  <c r="C300" i="6"/>
  <c r="N9" i="5" s="1"/>
  <c r="E298" i="6"/>
  <c r="P115" i="5" s="1"/>
  <c r="D298" i="6"/>
  <c r="O115" i="5" s="1"/>
  <c r="C298" i="6"/>
  <c r="N115" i="5" s="1"/>
  <c r="E299" i="6"/>
  <c r="P45" i="5" s="1"/>
  <c r="D299" i="6"/>
  <c r="O45" i="5" s="1"/>
  <c r="C299" i="6"/>
  <c r="N45" i="5" s="1"/>
  <c r="E297" i="6"/>
  <c r="P535" i="5" s="1"/>
  <c r="D297" i="6"/>
  <c r="O535" i="5" s="1"/>
  <c r="C297" i="6"/>
  <c r="N535" i="5" s="1"/>
  <c r="E296" i="6"/>
  <c r="P295" i="5" s="1"/>
  <c r="D296" i="6"/>
  <c r="O295" i="5" s="1"/>
  <c r="C296" i="6"/>
  <c r="N295" i="5" s="1"/>
  <c r="E295" i="6"/>
  <c r="P263" i="5" s="1"/>
  <c r="D295" i="6"/>
  <c r="O263" i="5" s="1"/>
  <c r="C295" i="6"/>
  <c r="N263" i="5" s="1"/>
  <c r="E294" i="6"/>
  <c r="P70" i="5" s="1"/>
  <c r="D294" i="6"/>
  <c r="O70" i="5" s="1"/>
  <c r="C294" i="6"/>
  <c r="N70" i="5" s="1"/>
  <c r="E293" i="6"/>
  <c r="P534" i="5" s="1"/>
  <c r="D293" i="6"/>
  <c r="O534" i="5" s="1"/>
  <c r="C293" i="6"/>
  <c r="N534" i="5" s="1"/>
  <c r="E292" i="6"/>
  <c r="P77" i="5" s="1"/>
  <c r="D292" i="6"/>
  <c r="O77" i="5" s="1"/>
  <c r="C292" i="6"/>
  <c r="N77" i="5" s="1"/>
  <c r="E291" i="6"/>
  <c r="P533" i="5" s="1"/>
  <c r="D291" i="6"/>
  <c r="O533" i="5" s="1"/>
  <c r="C291" i="6"/>
  <c r="N533" i="5" s="1"/>
  <c r="E290" i="6"/>
  <c r="P166" i="5" s="1"/>
  <c r="D290" i="6"/>
  <c r="O166" i="5" s="1"/>
  <c r="C290" i="6"/>
  <c r="N166" i="5" s="1"/>
  <c r="E289" i="6"/>
  <c r="P532" i="5" s="1"/>
  <c r="D289" i="6"/>
  <c r="O532" i="5" s="1"/>
  <c r="C289" i="6"/>
  <c r="N532" i="5" s="1"/>
  <c r="E288" i="6"/>
  <c r="P531" i="5" s="1"/>
  <c r="D288" i="6"/>
  <c r="O531" i="5" s="1"/>
  <c r="C288" i="6"/>
  <c r="N531" i="5" s="1"/>
  <c r="E287" i="6"/>
  <c r="P27" i="5" s="1"/>
  <c r="D287" i="6"/>
  <c r="O27" i="5" s="1"/>
  <c r="C287" i="6"/>
  <c r="N27" i="5" s="1"/>
  <c r="E286" i="6"/>
  <c r="P262" i="5" s="1"/>
  <c r="D286" i="6"/>
  <c r="O262" i="5" s="1"/>
  <c r="C286" i="6"/>
  <c r="N262" i="5" s="1"/>
  <c r="E284" i="6"/>
  <c r="P530" i="5" s="1"/>
  <c r="D284" i="6"/>
  <c r="O530" i="5" s="1"/>
  <c r="C284" i="6"/>
  <c r="N530" i="5" s="1"/>
  <c r="E283" i="6"/>
  <c r="P529" i="5" s="1"/>
  <c r="D283" i="6"/>
  <c r="O529" i="5" s="1"/>
  <c r="C283" i="6"/>
  <c r="N529" i="5" s="1"/>
  <c r="E282" i="6"/>
  <c r="P528" i="5" s="1"/>
  <c r="D282" i="6"/>
  <c r="O528" i="5" s="1"/>
  <c r="C282" i="6"/>
  <c r="N528" i="5" s="1"/>
  <c r="E281" i="6"/>
  <c r="P527" i="5" s="1"/>
  <c r="D281" i="6"/>
  <c r="O527" i="5" s="1"/>
  <c r="C281" i="6"/>
  <c r="N527" i="5" s="1"/>
  <c r="E280" i="6"/>
  <c r="P526" i="5" s="1"/>
  <c r="D280" i="6"/>
  <c r="O526" i="5" s="1"/>
  <c r="C280" i="6"/>
  <c r="N526" i="5" s="1"/>
  <c r="E279" i="6"/>
  <c r="P169" i="5" s="1"/>
  <c r="D279" i="6"/>
  <c r="O169" i="5" s="1"/>
  <c r="C279" i="6"/>
  <c r="N169" i="5" s="1"/>
  <c r="E278" i="6"/>
  <c r="P525" i="5" s="1"/>
  <c r="D278" i="6"/>
  <c r="O525" i="5" s="1"/>
  <c r="C278" i="6"/>
  <c r="N525" i="5" s="1"/>
  <c r="E277" i="6"/>
  <c r="P328" i="5" s="1"/>
  <c r="D277" i="6"/>
  <c r="O328" i="5" s="1"/>
  <c r="C277" i="6"/>
  <c r="N328" i="5" s="1"/>
  <c r="E276" i="6"/>
  <c r="P524" i="5" s="1"/>
  <c r="D276" i="6"/>
  <c r="O524" i="5" s="1"/>
  <c r="C276" i="6"/>
  <c r="N524" i="5" s="1"/>
  <c r="E275" i="6"/>
  <c r="P523" i="5" s="1"/>
  <c r="D275" i="6"/>
  <c r="O523" i="5" s="1"/>
  <c r="C275" i="6"/>
  <c r="N523" i="5" s="1"/>
  <c r="E274" i="6"/>
  <c r="P522" i="5" s="1"/>
  <c r="D274" i="6"/>
  <c r="O522" i="5" s="1"/>
  <c r="C274" i="6"/>
  <c r="N522" i="5" s="1"/>
  <c r="E273" i="6"/>
  <c r="P302" i="5" s="1"/>
  <c r="D273" i="6"/>
  <c r="O302" i="5" s="1"/>
  <c r="C273" i="6"/>
  <c r="N302" i="5" s="1"/>
  <c r="E272" i="6"/>
  <c r="P220" i="5" s="1"/>
  <c r="D272" i="6"/>
  <c r="O220" i="5" s="1"/>
  <c r="C272" i="6"/>
  <c r="N220" i="5" s="1"/>
  <c r="E271" i="6"/>
  <c r="P112" i="5" s="1"/>
  <c r="D271" i="6"/>
  <c r="O112" i="5" s="1"/>
  <c r="C271" i="6"/>
  <c r="N112" i="5" s="1"/>
  <c r="E270" i="6"/>
  <c r="P521" i="5" s="1"/>
  <c r="D270" i="6"/>
  <c r="O521" i="5" s="1"/>
  <c r="C270" i="6"/>
  <c r="N521" i="5" s="1"/>
  <c r="E269" i="6"/>
  <c r="P132" i="5" s="1"/>
  <c r="D269" i="6"/>
  <c r="O132" i="5" s="1"/>
  <c r="C269" i="6"/>
  <c r="N132" i="5" s="1"/>
  <c r="E268" i="6"/>
  <c r="P520" i="5" s="1"/>
  <c r="D268" i="6"/>
  <c r="O520" i="5" s="1"/>
  <c r="C268" i="6"/>
  <c r="N520" i="5" s="1"/>
  <c r="E267" i="6"/>
  <c r="P281" i="5" s="1"/>
  <c r="D267" i="6"/>
  <c r="O281" i="5" s="1"/>
  <c r="C267" i="6"/>
  <c r="N281" i="5" s="1"/>
  <c r="E266" i="6"/>
  <c r="P98" i="5" s="1"/>
  <c r="D266" i="6"/>
  <c r="O98" i="5" s="1"/>
  <c r="C266" i="6"/>
  <c r="N98" i="5" s="1"/>
  <c r="E265" i="6"/>
  <c r="P519" i="5" s="1"/>
  <c r="D265" i="6"/>
  <c r="O519" i="5" s="1"/>
  <c r="C265" i="6"/>
  <c r="N519" i="5" s="1"/>
  <c r="E264" i="6"/>
  <c r="P518" i="5" s="1"/>
  <c r="D264" i="6"/>
  <c r="O518" i="5" s="1"/>
  <c r="C264" i="6"/>
  <c r="N518" i="5" s="1"/>
  <c r="E263" i="6"/>
  <c r="P517" i="5" s="1"/>
  <c r="D263" i="6"/>
  <c r="O517" i="5" s="1"/>
  <c r="C263" i="6"/>
  <c r="N517" i="5" s="1"/>
  <c r="E262" i="6"/>
  <c r="P516" i="5" s="1"/>
  <c r="D262" i="6"/>
  <c r="O516" i="5" s="1"/>
  <c r="C262" i="6"/>
  <c r="N516" i="5" s="1"/>
  <c r="E261" i="6"/>
  <c r="P330" i="5" s="1"/>
  <c r="D261" i="6"/>
  <c r="O330" i="5" s="1"/>
  <c r="C261" i="6"/>
  <c r="N330" i="5" s="1"/>
  <c r="E260" i="6"/>
  <c r="P179" i="5" s="1"/>
  <c r="D260" i="6"/>
  <c r="O179" i="5" s="1"/>
  <c r="C260" i="6"/>
  <c r="N179" i="5" s="1"/>
  <c r="E259" i="6"/>
  <c r="P515" i="5" s="1"/>
  <c r="D259" i="6"/>
  <c r="O515" i="5" s="1"/>
  <c r="C259" i="6"/>
  <c r="N515" i="5" s="1"/>
  <c r="E258" i="6"/>
  <c r="P514" i="5" s="1"/>
  <c r="D258" i="6"/>
  <c r="O514" i="5" s="1"/>
  <c r="C258" i="6"/>
  <c r="N514" i="5" s="1"/>
  <c r="E257" i="6"/>
  <c r="P38" i="5" s="1"/>
  <c r="D257" i="6"/>
  <c r="O38" i="5" s="1"/>
  <c r="C257" i="6"/>
  <c r="N38" i="5" s="1"/>
  <c r="E256" i="6"/>
  <c r="P513" i="5" s="1"/>
  <c r="D256" i="6"/>
  <c r="O513" i="5" s="1"/>
  <c r="C256" i="6"/>
  <c r="N513" i="5" s="1"/>
  <c r="E255" i="6"/>
  <c r="P512" i="5" s="1"/>
  <c r="D255" i="6"/>
  <c r="O512" i="5" s="1"/>
  <c r="C255" i="6"/>
  <c r="N512" i="5" s="1"/>
  <c r="E254" i="6"/>
  <c r="P511" i="5" s="1"/>
  <c r="D254" i="6"/>
  <c r="O511" i="5" s="1"/>
  <c r="C254" i="6"/>
  <c r="N511" i="5" s="1"/>
  <c r="E253" i="6"/>
  <c r="P510" i="5" s="1"/>
  <c r="D253" i="6"/>
  <c r="O510" i="5" s="1"/>
  <c r="C253" i="6"/>
  <c r="N510" i="5" s="1"/>
  <c r="E252" i="6"/>
  <c r="P268" i="5" s="1"/>
  <c r="D252" i="6"/>
  <c r="O268" i="5" s="1"/>
  <c r="C252" i="6"/>
  <c r="N268" i="5" s="1"/>
  <c r="E251" i="6"/>
  <c r="P509" i="5" s="1"/>
  <c r="D251" i="6"/>
  <c r="O509" i="5" s="1"/>
  <c r="C251" i="6"/>
  <c r="N509" i="5" s="1"/>
  <c r="E250" i="6"/>
  <c r="P107" i="5" s="1"/>
  <c r="D250" i="6"/>
  <c r="O107" i="5" s="1"/>
  <c r="C250" i="6"/>
  <c r="N107" i="5" s="1"/>
  <c r="E249" i="6"/>
  <c r="P508" i="5" s="1"/>
  <c r="D249" i="6"/>
  <c r="O508" i="5" s="1"/>
  <c r="C249" i="6"/>
  <c r="N508" i="5" s="1"/>
  <c r="E248" i="6"/>
  <c r="P182" i="5" s="1"/>
  <c r="D248" i="6"/>
  <c r="O182" i="5" s="1"/>
  <c r="C248" i="6"/>
  <c r="N182" i="5" s="1"/>
  <c r="E247" i="6"/>
  <c r="P507" i="5" s="1"/>
  <c r="D247" i="6"/>
  <c r="O507" i="5" s="1"/>
  <c r="C247" i="6"/>
  <c r="N507" i="5" s="1"/>
  <c r="E246" i="6"/>
  <c r="P506" i="5" s="1"/>
  <c r="D246" i="6"/>
  <c r="O506" i="5" s="1"/>
  <c r="C246" i="6"/>
  <c r="N506" i="5" s="1"/>
  <c r="E245" i="6"/>
  <c r="P505" i="5" s="1"/>
  <c r="D245" i="6"/>
  <c r="O505" i="5" s="1"/>
  <c r="C245" i="6"/>
  <c r="N505" i="5" s="1"/>
  <c r="E244" i="6"/>
  <c r="P504" i="5" s="1"/>
  <c r="D244" i="6"/>
  <c r="O504" i="5" s="1"/>
  <c r="C244" i="6"/>
  <c r="N504" i="5" s="1"/>
  <c r="E243" i="6"/>
  <c r="P64" i="5" s="1"/>
  <c r="D243" i="6"/>
  <c r="O64" i="5" s="1"/>
  <c r="C243" i="6"/>
  <c r="N64" i="5" s="1"/>
  <c r="E242" i="6"/>
  <c r="P503" i="5" s="1"/>
  <c r="D242" i="6"/>
  <c r="O503" i="5" s="1"/>
  <c r="C242" i="6"/>
  <c r="N503" i="5" s="1"/>
  <c r="E241" i="6"/>
  <c r="P173" i="5" s="1"/>
  <c r="D241" i="6"/>
  <c r="O173" i="5" s="1"/>
  <c r="C241" i="6"/>
  <c r="N173" i="5" s="1"/>
  <c r="E240" i="6"/>
  <c r="P502" i="5" s="1"/>
  <c r="D240" i="6"/>
  <c r="O502" i="5" s="1"/>
  <c r="C240" i="6"/>
  <c r="N502" i="5" s="1"/>
  <c r="E239" i="6"/>
  <c r="P501" i="5" s="1"/>
  <c r="D239" i="6"/>
  <c r="O501" i="5" s="1"/>
  <c r="C239" i="6"/>
  <c r="N501" i="5" s="1"/>
  <c r="E238" i="6"/>
  <c r="P86" i="5" s="1"/>
  <c r="D238" i="6"/>
  <c r="O86" i="5" s="1"/>
  <c r="C238" i="6"/>
  <c r="N86" i="5" s="1"/>
  <c r="E237" i="6"/>
  <c r="P91" i="5" s="1"/>
  <c r="D237" i="6"/>
  <c r="O91" i="5" s="1"/>
  <c r="C237" i="6"/>
  <c r="N91" i="5" s="1"/>
  <c r="E236" i="6"/>
  <c r="P500" i="5" s="1"/>
  <c r="D236" i="6"/>
  <c r="O500" i="5" s="1"/>
  <c r="C236" i="6"/>
  <c r="N500" i="5" s="1"/>
  <c r="E235" i="6"/>
  <c r="P499" i="5" s="1"/>
  <c r="D235" i="6"/>
  <c r="O499" i="5" s="1"/>
  <c r="C235" i="6"/>
  <c r="N499" i="5" s="1"/>
  <c r="E234" i="6"/>
  <c r="P498" i="5" s="1"/>
  <c r="D234" i="6"/>
  <c r="O498" i="5" s="1"/>
  <c r="C234" i="6"/>
  <c r="N498" i="5" s="1"/>
  <c r="E233" i="6"/>
  <c r="P251" i="5" s="1"/>
  <c r="D233" i="6"/>
  <c r="O251" i="5" s="1"/>
  <c r="C233" i="6"/>
  <c r="N251" i="5" s="1"/>
  <c r="E232" i="6"/>
  <c r="P497" i="5" s="1"/>
  <c r="D232" i="6"/>
  <c r="O497" i="5" s="1"/>
  <c r="C232" i="6"/>
  <c r="N497" i="5" s="1"/>
  <c r="E231" i="6"/>
  <c r="P496" i="5" s="1"/>
  <c r="D231" i="6"/>
  <c r="O496" i="5" s="1"/>
  <c r="C231" i="6"/>
  <c r="N496" i="5" s="1"/>
  <c r="E230" i="6"/>
  <c r="P285" i="5" s="1"/>
  <c r="D230" i="6"/>
  <c r="O285" i="5" s="1"/>
  <c r="C230" i="6"/>
  <c r="N285" i="5" s="1"/>
  <c r="E229" i="6"/>
  <c r="P495" i="5" s="1"/>
  <c r="D229" i="6"/>
  <c r="O495" i="5" s="1"/>
  <c r="C229" i="6"/>
  <c r="N495" i="5" s="1"/>
  <c r="E228" i="6"/>
  <c r="P87" i="5" s="1"/>
  <c r="D228" i="6"/>
  <c r="O87" i="5" s="1"/>
  <c r="C228" i="6"/>
  <c r="N87" i="5" s="1"/>
  <c r="E227" i="6"/>
  <c r="P494" i="5" s="1"/>
  <c r="D227" i="6"/>
  <c r="O494" i="5" s="1"/>
  <c r="C227" i="6"/>
  <c r="N494" i="5" s="1"/>
  <c r="E226" i="6"/>
  <c r="P493" i="5" s="1"/>
  <c r="D226" i="6"/>
  <c r="O493" i="5" s="1"/>
  <c r="C226" i="6"/>
  <c r="N493" i="5" s="1"/>
  <c r="E225" i="6"/>
  <c r="P492" i="5" s="1"/>
  <c r="D225" i="6"/>
  <c r="O492" i="5" s="1"/>
  <c r="C225" i="6"/>
  <c r="N492" i="5" s="1"/>
  <c r="E224" i="6"/>
  <c r="P491" i="5" s="1"/>
  <c r="D224" i="6"/>
  <c r="O491" i="5" s="1"/>
  <c r="C224" i="6"/>
  <c r="N491" i="5" s="1"/>
  <c r="E223" i="6"/>
  <c r="P10" i="5" s="1"/>
  <c r="D223" i="6"/>
  <c r="O10" i="5" s="1"/>
  <c r="C223" i="6"/>
  <c r="N10" i="5" s="1"/>
  <c r="E222" i="6"/>
  <c r="P71" i="5" s="1"/>
  <c r="D222" i="6"/>
  <c r="O71" i="5" s="1"/>
  <c r="C222" i="6"/>
  <c r="N71" i="5" s="1"/>
  <c r="E221" i="6"/>
  <c r="P490" i="5" s="1"/>
  <c r="D221" i="6"/>
  <c r="O490" i="5" s="1"/>
  <c r="C221" i="6"/>
  <c r="N490" i="5" s="1"/>
  <c r="E220" i="6"/>
  <c r="P489" i="5" s="1"/>
  <c r="D220" i="6"/>
  <c r="O489" i="5" s="1"/>
  <c r="C220" i="6"/>
  <c r="N489" i="5" s="1"/>
  <c r="E219" i="6"/>
  <c r="P488" i="5" s="1"/>
  <c r="D219" i="6"/>
  <c r="O488" i="5" s="1"/>
  <c r="C219" i="6"/>
  <c r="N488" i="5" s="1"/>
  <c r="E218" i="6"/>
  <c r="P487" i="5" s="1"/>
  <c r="D218" i="6"/>
  <c r="O487" i="5" s="1"/>
  <c r="C218" i="6"/>
  <c r="N487" i="5" s="1"/>
  <c r="E217" i="6"/>
  <c r="P486" i="5" s="1"/>
  <c r="D217" i="6"/>
  <c r="O486" i="5" s="1"/>
  <c r="C217" i="6"/>
  <c r="N486" i="5" s="1"/>
  <c r="E216" i="6"/>
  <c r="P325" i="5" s="1"/>
  <c r="D216" i="6"/>
  <c r="O325" i="5" s="1"/>
  <c r="C216" i="6"/>
  <c r="N325" i="5" s="1"/>
  <c r="E215" i="6"/>
  <c r="P485" i="5" s="1"/>
  <c r="D215" i="6"/>
  <c r="O485" i="5" s="1"/>
  <c r="C215" i="6"/>
  <c r="N485" i="5" s="1"/>
  <c r="E214" i="6"/>
  <c r="P214" i="5" s="1"/>
  <c r="D214" i="6"/>
  <c r="O214" i="5" s="1"/>
  <c r="C214" i="6"/>
  <c r="N214" i="5" s="1"/>
  <c r="E213" i="6"/>
  <c r="P309" i="5" s="1"/>
  <c r="D213" i="6"/>
  <c r="O309" i="5" s="1"/>
  <c r="C213" i="6"/>
  <c r="N309" i="5" s="1"/>
  <c r="E212" i="6"/>
  <c r="P52" i="5" s="1"/>
  <c r="D212" i="6"/>
  <c r="O52" i="5" s="1"/>
  <c r="C212" i="6"/>
  <c r="N52" i="5" s="1"/>
  <c r="E211" i="6"/>
  <c r="P172" i="5" s="1"/>
  <c r="D211" i="6"/>
  <c r="O172" i="5" s="1"/>
  <c r="C211" i="6"/>
  <c r="N172" i="5" s="1"/>
  <c r="E210" i="6"/>
  <c r="P484" i="5" s="1"/>
  <c r="D210" i="6"/>
  <c r="O484" i="5" s="1"/>
  <c r="C210" i="6"/>
  <c r="N484" i="5" s="1"/>
  <c r="E209" i="6"/>
  <c r="P149" i="5" s="1"/>
  <c r="D209" i="6"/>
  <c r="O149" i="5" s="1"/>
  <c r="C209" i="6"/>
  <c r="N149" i="5" s="1"/>
  <c r="E208" i="6"/>
  <c r="P356" i="5" s="1"/>
  <c r="D208" i="6"/>
  <c r="O356" i="5" s="1"/>
  <c r="C208" i="6"/>
  <c r="N356" i="5" s="1"/>
  <c r="E207" i="6"/>
  <c r="P483" i="5" s="1"/>
  <c r="D207" i="6"/>
  <c r="O483" i="5" s="1"/>
  <c r="C207" i="6"/>
  <c r="N483" i="5" s="1"/>
  <c r="E206" i="6"/>
  <c r="P164" i="5" s="1"/>
  <c r="D206" i="6"/>
  <c r="O164" i="5" s="1"/>
  <c r="C206" i="6"/>
  <c r="N164" i="5" s="1"/>
  <c r="E205" i="6"/>
  <c r="P482" i="5" s="1"/>
  <c r="D205" i="6"/>
  <c r="O482" i="5" s="1"/>
  <c r="C205" i="6"/>
  <c r="N482" i="5" s="1"/>
  <c r="E204" i="6"/>
  <c r="P101" i="5" s="1"/>
  <c r="D204" i="6"/>
  <c r="O101" i="5" s="1"/>
  <c r="C204" i="6"/>
  <c r="N101" i="5" s="1"/>
  <c r="E203" i="6"/>
  <c r="P242" i="5" s="1"/>
  <c r="D203" i="6"/>
  <c r="O242" i="5" s="1"/>
  <c r="C203" i="6"/>
  <c r="N242" i="5" s="1"/>
  <c r="E202" i="6"/>
  <c r="P39" i="5" s="1"/>
  <c r="D202" i="6"/>
  <c r="O39" i="5" s="1"/>
  <c r="C202" i="6"/>
  <c r="N39" i="5" s="1"/>
  <c r="E201" i="6"/>
  <c r="P481" i="5" s="1"/>
  <c r="D201" i="6"/>
  <c r="O481" i="5" s="1"/>
  <c r="C201" i="6"/>
  <c r="N481" i="5" s="1"/>
  <c r="E200" i="6"/>
  <c r="P134" i="5" s="1"/>
  <c r="D200" i="6"/>
  <c r="O134" i="5" s="1"/>
  <c r="C200" i="6"/>
  <c r="N134" i="5" s="1"/>
  <c r="E199" i="6"/>
  <c r="P480" i="5" s="1"/>
  <c r="D199" i="6"/>
  <c r="O480" i="5" s="1"/>
  <c r="C199" i="6"/>
  <c r="N480" i="5" s="1"/>
  <c r="E198" i="6"/>
  <c r="P479" i="5" s="1"/>
  <c r="D198" i="6"/>
  <c r="O479" i="5" s="1"/>
  <c r="C198" i="6"/>
  <c r="N479" i="5" s="1"/>
  <c r="E197" i="6"/>
  <c r="P284" i="5" s="1"/>
  <c r="D197" i="6"/>
  <c r="O284" i="5" s="1"/>
  <c r="C197" i="6"/>
  <c r="N284" i="5" s="1"/>
  <c r="E196" i="6"/>
  <c r="P478" i="5" s="1"/>
  <c r="D196" i="6"/>
  <c r="O478" i="5" s="1"/>
  <c r="C196" i="6"/>
  <c r="N478" i="5" s="1"/>
  <c r="E195" i="6"/>
  <c r="P477" i="5" s="1"/>
  <c r="D195" i="6"/>
  <c r="O477" i="5" s="1"/>
  <c r="C195" i="6"/>
  <c r="N477" i="5" s="1"/>
  <c r="E194" i="6"/>
  <c r="P335" i="5" s="1"/>
  <c r="D194" i="6"/>
  <c r="O335" i="5" s="1"/>
  <c r="C194" i="6"/>
  <c r="N335" i="5" s="1"/>
  <c r="E193" i="6"/>
  <c r="P104" i="5" s="1"/>
  <c r="D193" i="6"/>
  <c r="O104" i="5" s="1"/>
  <c r="C193" i="6"/>
  <c r="N104" i="5" s="1"/>
  <c r="E192" i="6"/>
  <c r="P476" i="5" s="1"/>
  <c r="D192" i="6"/>
  <c r="O476" i="5" s="1"/>
  <c r="C192" i="6"/>
  <c r="N476" i="5" s="1"/>
  <c r="E190" i="6"/>
  <c r="P475" i="5" s="1"/>
  <c r="D190" i="6"/>
  <c r="O475" i="5" s="1"/>
  <c r="C190" i="6"/>
  <c r="N475" i="5" s="1"/>
  <c r="E191" i="6"/>
  <c r="P474" i="5" s="1"/>
  <c r="D191" i="6"/>
  <c r="O474" i="5" s="1"/>
  <c r="C191" i="6"/>
  <c r="N474" i="5" s="1"/>
  <c r="E166" i="6"/>
  <c r="P473" i="5" s="1"/>
  <c r="D166" i="6"/>
  <c r="O473" i="5" s="1"/>
  <c r="C166" i="6"/>
  <c r="N473" i="5" s="1"/>
  <c r="E189" i="6"/>
  <c r="P472" i="5" s="1"/>
  <c r="D189" i="6"/>
  <c r="O472" i="5" s="1"/>
  <c r="C189" i="6"/>
  <c r="N472" i="5" s="1"/>
  <c r="E188" i="6"/>
  <c r="P471" i="5" s="1"/>
  <c r="D188" i="6"/>
  <c r="O471" i="5" s="1"/>
  <c r="C188" i="6"/>
  <c r="N471" i="5" s="1"/>
  <c r="E187" i="6"/>
  <c r="P470" i="5" s="1"/>
  <c r="D187" i="6"/>
  <c r="O470" i="5" s="1"/>
  <c r="C187" i="6"/>
  <c r="N470" i="5" s="1"/>
  <c r="E186" i="6"/>
  <c r="P469" i="5" s="1"/>
  <c r="D186" i="6"/>
  <c r="O469" i="5" s="1"/>
  <c r="C186" i="6"/>
  <c r="N469" i="5" s="1"/>
  <c r="E185" i="6"/>
  <c r="P468" i="5" s="1"/>
  <c r="D185" i="6"/>
  <c r="O468" i="5" s="1"/>
  <c r="C185" i="6"/>
  <c r="N468" i="5" s="1"/>
  <c r="E184" i="6"/>
  <c r="P228" i="5" s="1"/>
  <c r="D184" i="6"/>
  <c r="O228" i="5" s="1"/>
  <c r="C184" i="6"/>
  <c r="N228" i="5" s="1"/>
  <c r="E183" i="6"/>
  <c r="P131" i="5" s="1"/>
  <c r="D183" i="6"/>
  <c r="O131" i="5" s="1"/>
  <c r="C183" i="6"/>
  <c r="N131" i="5" s="1"/>
  <c r="E182" i="6"/>
  <c r="P467" i="5" s="1"/>
  <c r="D182" i="6"/>
  <c r="O467" i="5" s="1"/>
  <c r="C182" i="6"/>
  <c r="N467" i="5" s="1"/>
  <c r="E181" i="6"/>
  <c r="P466" i="5" s="1"/>
  <c r="D181" i="6"/>
  <c r="O466" i="5" s="1"/>
  <c r="C181" i="6"/>
  <c r="N466" i="5" s="1"/>
  <c r="E180" i="6"/>
  <c r="P465" i="5" s="1"/>
  <c r="D180" i="6"/>
  <c r="O465" i="5" s="1"/>
  <c r="C180" i="6"/>
  <c r="N465" i="5" s="1"/>
  <c r="E179" i="6"/>
  <c r="P300" i="5" s="1"/>
  <c r="D179" i="6"/>
  <c r="O300" i="5" s="1"/>
  <c r="C179" i="6"/>
  <c r="N300" i="5" s="1"/>
  <c r="E178" i="6"/>
  <c r="P464" i="5" s="1"/>
  <c r="D178" i="6"/>
  <c r="O464" i="5" s="1"/>
  <c r="C178" i="6"/>
  <c r="N464" i="5" s="1"/>
  <c r="E177" i="6"/>
  <c r="P463" i="5" s="1"/>
  <c r="D177" i="6"/>
  <c r="O463" i="5" s="1"/>
  <c r="C177" i="6"/>
  <c r="N463" i="5" s="1"/>
  <c r="E176" i="6"/>
  <c r="P462" i="5" s="1"/>
  <c r="D176" i="6"/>
  <c r="O462" i="5" s="1"/>
  <c r="C176" i="6"/>
  <c r="N462" i="5" s="1"/>
  <c r="E175" i="6"/>
  <c r="P160" i="5" s="1"/>
  <c r="D175" i="6"/>
  <c r="O160" i="5" s="1"/>
  <c r="C175" i="6"/>
  <c r="N160" i="5" s="1"/>
  <c r="E174" i="6"/>
  <c r="P461" i="5" s="1"/>
  <c r="D174" i="6"/>
  <c r="O461" i="5" s="1"/>
  <c r="C174" i="6"/>
  <c r="N461" i="5" s="1"/>
  <c r="E173" i="6"/>
  <c r="P460" i="5" s="1"/>
  <c r="D173" i="6"/>
  <c r="O460" i="5" s="1"/>
  <c r="C173" i="6"/>
  <c r="N460" i="5" s="1"/>
  <c r="E172" i="6"/>
  <c r="P213" i="5" s="1"/>
  <c r="D172" i="6"/>
  <c r="O213" i="5" s="1"/>
  <c r="C172" i="6"/>
  <c r="N213" i="5" s="1"/>
  <c r="E171" i="6"/>
  <c r="P272" i="5" s="1"/>
  <c r="D171" i="6"/>
  <c r="O272" i="5" s="1"/>
  <c r="C171" i="6"/>
  <c r="N272" i="5" s="1"/>
  <c r="E170" i="6"/>
  <c r="P459" i="5" s="1"/>
  <c r="D170" i="6"/>
  <c r="O459" i="5" s="1"/>
  <c r="C170" i="6"/>
  <c r="N459" i="5" s="1"/>
  <c r="E169" i="6"/>
  <c r="P458" i="5" s="1"/>
  <c r="D169" i="6"/>
  <c r="O458" i="5" s="1"/>
  <c r="C169" i="6"/>
  <c r="N458" i="5" s="1"/>
  <c r="E168" i="6"/>
  <c r="P457" i="5" s="1"/>
  <c r="D168" i="6"/>
  <c r="O457" i="5" s="1"/>
  <c r="C168" i="6"/>
  <c r="N457" i="5" s="1"/>
  <c r="E167" i="6"/>
  <c r="P184" i="5" s="1"/>
  <c r="D167" i="6"/>
  <c r="O184" i="5" s="1"/>
  <c r="C167" i="6"/>
  <c r="N184" i="5" s="1"/>
  <c r="E165" i="6"/>
  <c r="P456" i="5" s="1"/>
  <c r="D165" i="6"/>
  <c r="O456" i="5" s="1"/>
  <c r="C165" i="6"/>
  <c r="N456" i="5" s="1"/>
  <c r="E164" i="6"/>
  <c r="P455" i="5" s="1"/>
  <c r="D164" i="6"/>
  <c r="O455" i="5" s="1"/>
  <c r="C164" i="6"/>
  <c r="N455" i="5" s="1"/>
  <c r="E163" i="6"/>
  <c r="P454" i="5" s="1"/>
  <c r="D163" i="6"/>
  <c r="O454" i="5" s="1"/>
  <c r="C163" i="6"/>
  <c r="N454" i="5" s="1"/>
  <c r="E162" i="6"/>
  <c r="P453" i="5" s="1"/>
  <c r="D162" i="6"/>
  <c r="O453" i="5" s="1"/>
  <c r="C162" i="6"/>
  <c r="N453" i="5" s="1"/>
  <c r="E161" i="6"/>
  <c r="P452" i="5" s="1"/>
  <c r="D161" i="6"/>
  <c r="O452" i="5" s="1"/>
  <c r="C161" i="6"/>
  <c r="N452" i="5" s="1"/>
  <c r="E160" i="6"/>
  <c r="P451" i="5" s="1"/>
  <c r="D160" i="6"/>
  <c r="O451" i="5" s="1"/>
  <c r="C160" i="6"/>
  <c r="N451" i="5" s="1"/>
  <c r="E159" i="6"/>
  <c r="P450" i="5" s="1"/>
  <c r="D159" i="6"/>
  <c r="O450" i="5" s="1"/>
  <c r="C159" i="6"/>
  <c r="N450" i="5" s="1"/>
  <c r="E158" i="6"/>
  <c r="P202" i="5" s="1"/>
  <c r="D158" i="6"/>
  <c r="O202" i="5" s="1"/>
  <c r="C158" i="6"/>
  <c r="N202" i="5" s="1"/>
  <c r="E157" i="6"/>
  <c r="P211" i="5" s="1"/>
  <c r="D157" i="6"/>
  <c r="O211" i="5" s="1"/>
  <c r="C157" i="6"/>
  <c r="N211" i="5" s="1"/>
  <c r="E156" i="6"/>
  <c r="P357" i="5" s="1"/>
  <c r="D156" i="6"/>
  <c r="O357" i="5" s="1"/>
  <c r="C156" i="6"/>
  <c r="N357" i="5" s="1"/>
  <c r="E155" i="6"/>
  <c r="P355" i="5" s="1"/>
  <c r="D155" i="6"/>
  <c r="O355" i="5" s="1"/>
  <c r="C155" i="6"/>
  <c r="N355" i="5" s="1"/>
  <c r="E154" i="6"/>
  <c r="P449" i="5" s="1"/>
  <c r="D154" i="6"/>
  <c r="O449" i="5" s="1"/>
  <c r="C154" i="6"/>
  <c r="N449" i="5" s="1"/>
  <c r="E153" i="6"/>
  <c r="P59" i="5" s="1"/>
  <c r="D153" i="6"/>
  <c r="O59" i="5" s="1"/>
  <c r="C153" i="6"/>
  <c r="N59" i="5" s="1"/>
  <c r="E152" i="6"/>
  <c r="P448" i="5" s="1"/>
  <c r="D152" i="6"/>
  <c r="O448" i="5" s="1"/>
  <c r="C152" i="6"/>
  <c r="N448" i="5" s="1"/>
  <c r="E151" i="6"/>
  <c r="P447" i="5" s="1"/>
  <c r="D151" i="6"/>
  <c r="O447" i="5" s="1"/>
  <c r="C151" i="6"/>
  <c r="N447" i="5" s="1"/>
  <c r="E150" i="6"/>
  <c r="P446" i="5" s="1"/>
  <c r="D150" i="6"/>
  <c r="O446" i="5" s="1"/>
  <c r="C150" i="6"/>
  <c r="N446" i="5" s="1"/>
  <c r="E149" i="6"/>
  <c r="P445" i="5" s="1"/>
  <c r="D149" i="6"/>
  <c r="O445" i="5" s="1"/>
  <c r="C149" i="6"/>
  <c r="N445" i="5" s="1"/>
  <c r="E148" i="6"/>
  <c r="P444" i="5" s="1"/>
  <c r="D148" i="6"/>
  <c r="O444" i="5" s="1"/>
  <c r="C148" i="6"/>
  <c r="N444" i="5" s="1"/>
  <c r="E147" i="6"/>
  <c r="P360" i="5" s="1"/>
  <c r="D147" i="6"/>
  <c r="O360" i="5" s="1"/>
  <c r="C147" i="6"/>
  <c r="N360" i="5" s="1"/>
  <c r="E146" i="6"/>
  <c r="P443" i="5" s="1"/>
  <c r="D146" i="6"/>
  <c r="O443" i="5" s="1"/>
  <c r="C146" i="6"/>
  <c r="N443" i="5" s="1"/>
  <c r="E145" i="6"/>
  <c r="P307" i="5" s="1"/>
  <c r="D145" i="6"/>
  <c r="O307" i="5" s="1"/>
  <c r="C145" i="6"/>
  <c r="N307" i="5" s="1"/>
  <c r="E144" i="6"/>
  <c r="P442" i="5" s="1"/>
  <c r="D144" i="6"/>
  <c r="O442" i="5" s="1"/>
  <c r="C144" i="6"/>
  <c r="N442" i="5" s="1"/>
  <c r="E143" i="6"/>
  <c r="P441" i="5" s="1"/>
  <c r="D143" i="6"/>
  <c r="O441" i="5" s="1"/>
  <c r="C143" i="6"/>
  <c r="N441" i="5" s="1"/>
  <c r="E142" i="6"/>
  <c r="P440" i="5" s="1"/>
  <c r="D142" i="6"/>
  <c r="O440" i="5" s="1"/>
  <c r="C142" i="6"/>
  <c r="N440" i="5" s="1"/>
  <c r="E141" i="6"/>
  <c r="P46" i="5" s="1"/>
  <c r="D141" i="6"/>
  <c r="O46" i="5" s="1"/>
  <c r="C141" i="6"/>
  <c r="N46" i="5" s="1"/>
  <c r="E140" i="6"/>
  <c r="P439" i="5" s="1"/>
  <c r="D140" i="6"/>
  <c r="O439" i="5" s="1"/>
  <c r="C140" i="6"/>
  <c r="N439" i="5" s="1"/>
  <c r="E139" i="6"/>
  <c r="P438" i="5" s="1"/>
  <c r="D139" i="6"/>
  <c r="O438" i="5" s="1"/>
  <c r="C139" i="6"/>
  <c r="N438" i="5" s="1"/>
  <c r="E138" i="6"/>
  <c r="P139" i="5" s="1"/>
  <c r="D138" i="6"/>
  <c r="O139" i="5" s="1"/>
  <c r="C138" i="6"/>
  <c r="N139" i="5" s="1"/>
  <c r="E137" i="6"/>
  <c r="P437" i="5" s="1"/>
  <c r="D137" i="6"/>
  <c r="O437" i="5" s="1"/>
  <c r="C137" i="6"/>
  <c r="N437" i="5" s="1"/>
  <c r="E136" i="6"/>
  <c r="P436" i="5" s="1"/>
  <c r="D136" i="6"/>
  <c r="O436" i="5" s="1"/>
  <c r="C136" i="6"/>
  <c r="N436" i="5" s="1"/>
  <c r="E135" i="6"/>
  <c r="P358" i="5" s="1"/>
  <c r="D135" i="6"/>
  <c r="O358" i="5" s="1"/>
  <c r="C135" i="6"/>
  <c r="N358" i="5" s="1"/>
  <c r="E134" i="6"/>
  <c r="P435" i="5" s="1"/>
  <c r="D134" i="6"/>
  <c r="O435" i="5" s="1"/>
  <c r="C134" i="6"/>
  <c r="N435" i="5" s="1"/>
  <c r="E133" i="6"/>
  <c r="P434" i="5" s="1"/>
  <c r="D133" i="6"/>
  <c r="O434" i="5" s="1"/>
  <c r="C133" i="6"/>
  <c r="N434" i="5" s="1"/>
  <c r="E132" i="6"/>
  <c r="P433" i="5" s="1"/>
  <c r="D132" i="6"/>
  <c r="O433" i="5" s="1"/>
  <c r="C132" i="6"/>
  <c r="N433" i="5" s="1"/>
  <c r="E131" i="6"/>
  <c r="P84" i="5" s="1"/>
  <c r="D131" i="6"/>
  <c r="O84" i="5" s="1"/>
  <c r="C131" i="6"/>
  <c r="N84" i="5" s="1"/>
  <c r="E130" i="6"/>
  <c r="P431" i="5" s="1"/>
  <c r="D130" i="6"/>
  <c r="O431" i="5" s="1"/>
  <c r="C130" i="6"/>
  <c r="N431" i="5" s="1"/>
  <c r="E129" i="6"/>
  <c r="P347" i="5" s="1"/>
  <c r="D129" i="6"/>
  <c r="O347" i="5" s="1"/>
  <c r="C129" i="6"/>
  <c r="N347" i="5" s="1"/>
  <c r="E128" i="6"/>
  <c r="P432" i="5" s="1"/>
  <c r="D128" i="6"/>
  <c r="O432" i="5" s="1"/>
  <c r="C128" i="6"/>
  <c r="N432" i="5" s="1"/>
  <c r="E127" i="6"/>
  <c r="P229" i="5" s="1"/>
  <c r="D127" i="6"/>
  <c r="O229" i="5" s="1"/>
  <c r="C127" i="6"/>
  <c r="N229" i="5" s="1"/>
  <c r="E126" i="6"/>
  <c r="P430" i="5" s="1"/>
  <c r="D126" i="6"/>
  <c r="O430" i="5" s="1"/>
  <c r="C126" i="6"/>
  <c r="N430" i="5" s="1"/>
  <c r="E125" i="6"/>
  <c r="P259" i="5" s="1"/>
  <c r="D125" i="6"/>
  <c r="O259" i="5" s="1"/>
  <c r="C125" i="6"/>
  <c r="N259" i="5" s="1"/>
  <c r="E124" i="6"/>
  <c r="P429" i="5" s="1"/>
  <c r="D124" i="6"/>
  <c r="O429" i="5" s="1"/>
  <c r="C124" i="6"/>
  <c r="N429" i="5" s="1"/>
  <c r="E123" i="6"/>
  <c r="P198" i="5" s="1"/>
  <c r="D123" i="6"/>
  <c r="O198" i="5" s="1"/>
  <c r="C123" i="6"/>
  <c r="N198" i="5" s="1"/>
  <c r="E122" i="6"/>
  <c r="P269" i="5" s="1"/>
  <c r="D122" i="6"/>
  <c r="O269" i="5" s="1"/>
  <c r="C122" i="6"/>
  <c r="N269" i="5" s="1"/>
  <c r="E121" i="6"/>
  <c r="P294" i="5" s="1"/>
  <c r="D121" i="6"/>
  <c r="O294" i="5" s="1"/>
  <c r="C121" i="6"/>
  <c r="N294" i="5" s="1"/>
  <c r="E120" i="6"/>
  <c r="P428" i="5" s="1"/>
  <c r="D120" i="6"/>
  <c r="O428" i="5" s="1"/>
  <c r="C120" i="6"/>
  <c r="N428" i="5" s="1"/>
  <c r="E119" i="6"/>
  <c r="P191" i="5" s="1"/>
  <c r="D119" i="6"/>
  <c r="O191" i="5" s="1"/>
  <c r="C119" i="6"/>
  <c r="N191" i="5" s="1"/>
  <c r="E118" i="6"/>
  <c r="P56" i="5" s="1"/>
  <c r="D118" i="6"/>
  <c r="O56" i="5" s="1"/>
  <c r="C118" i="6"/>
  <c r="N56" i="5" s="1"/>
  <c r="E117" i="6"/>
  <c r="P174" i="5" s="1"/>
  <c r="D117" i="6"/>
  <c r="O174" i="5" s="1"/>
  <c r="C117" i="6"/>
  <c r="N174" i="5" s="1"/>
  <c r="E116" i="6"/>
  <c r="P427" i="5" s="1"/>
  <c r="D116" i="6"/>
  <c r="O427" i="5" s="1"/>
  <c r="C116" i="6"/>
  <c r="N427" i="5" s="1"/>
  <c r="E115" i="6"/>
  <c r="P426" i="5" s="1"/>
  <c r="D115" i="6"/>
  <c r="O426" i="5" s="1"/>
  <c r="C115" i="6"/>
  <c r="N426" i="5" s="1"/>
  <c r="E114" i="6"/>
  <c r="P425" i="5" s="1"/>
  <c r="D114" i="6"/>
  <c r="O425" i="5" s="1"/>
  <c r="C114" i="6"/>
  <c r="N425" i="5" s="1"/>
  <c r="E113" i="6"/>
  <c r="P424" i="5" s="1"/>
  <c r="D113" i="6"/>
  <c r="O424" i="5" s="1"/>
  <c r="C113" i="6"/>
  <c r="N424" i="5" s="1"/>
  <c r="E112" i="6"/>
  <c r="P423" i="5" s="1"/>
  <c r="D112" i="6"/>
  <c r="O423" i="5" s="1"/>
  <c r="C112" i="6"/>
  <c r="N423" i="5" s="1"/>
  <c r="E111" i="6"/>
  <c r="P422" i="5" s="1"/>
  <c r="D111" i="6"/>
  <c r="O422" i="5" s="1"/>
  <c r="C111" i="6"/>
  <c r="N422" i="5" s="1"/>
  <c r="E110" i="6"/>
  <c r="P167" i="5" s="1"/>
  <c r="D110" i="6"/>
  <c r="O167" i="5" s="1"/>
  <c r="C110" i="6"/>
  <c r="N167" i="5" s="1"/>
  <c r="E109" i="6"/>
  <c r="P102" i="5" s="1"/>
  <c r="D109" i="6"/>
  <c r="O102" i="5" s="1"/>
  <c r="C109" i="6"/>
  <c r="N102" i="5" s="1"/>
  <c r="E108" i="6"/>
  <c r="P421" i="5" s="1"/>
  <c r="D108" i="6"/>
  <c r="O421" i="5" s="1"/>
  <c r="C108" i="6"/>
  <c r="N421" i="5" s="1"/>
  <c r="E30" i="6"/>
  <c r="P420" i="5" s="1"/>
  <c r="D30" i="6"/>
  <c r="O420" i="5" s="1"/>
  <c r="C30" i="6"/>
  <c r="N420" i="5" s="1"/>
  <c r="E107" i="6"/>
  <c r="P274" i="5" s="1"/>
  <c r="D107" i="6"/>
  <c r="O274" i="5" s="1"/>
  <c r="C107" i="6"/>
  <c r="N274" i="5" s="1"/>
  <c r="E106" i="6"/>
  <c r="P419" i="5" s="1"/>
  <c r="D106" i="6"/>
  <c r="O419" i="5" s="1"/>
  <c r="C106" i="6"/>
  <c r="N419" i="5" s="1"/>
  <c r="E105" i="6"/>
  <c r="P418" i="5" s="1"/>
  <c r="D105" i="6"/>
  <c r="O418" i="5" s="1"/>
  <c r="C105" i="6"/>
  <c r="N418" i="5" s="1"/>
  <c r="E104" i="6"/>
  <c r="P417" i="5" s="1"/>
  <c r="D104" i="6"/>
  <c r="O417" i="5" s="1"/>
  <c r="C104" i="6"/>
  <c r="N417" i="5" s="1"/>
  <c r="E103" i="6"/>
  <c r="P310" i="5" s="1"/>
  <c r="D103" i="6"/>
  <c r="O310" i="5" s="1"/>
  <c r="C103" i="6"/>
  <c r="N310" i="5" s="1"/>
  <c r="E102" i="6"/>
  <c r="P83" i="5" s="1"/>
  <c r="D102" i="6"/>
  <c r="O83" i="5" s="1"/>
  <c r="C102" i="6"/>
  <c r="N83" i="5" s="1"/>
  <c r="E101" i="6"/>
  <c r="P416" i="5" s="1"/>
  <c r="D101" i="6"/>
  <c r="O416" i="5" s="1"/>
  <c r="C101" i="6"/>
  <c r="N416" i="5" s="1"/>
  <c r="E100" i="6"/>
  <c r="P159" i="5" s="1"/>
  <c r="D100" i="6"/>
  <c r="O159" i="5" s="1"/>
  <c r="C100" i="6"/>
  <c r="N159" i="5" s="1"/>
  <c r="E99" i="6"/>
  <c r="P415" i="5" s="1"/>
  <c r="D99" i="6"/>
  <c r="O415" i="5" s="1"/>
  <c r="C99" i="6"/>
  <c r="N415" i="5" s="1"/>
  <c r="E98" i="6"/>
  <c r="P135" i="5" s="1"/>
  <c r="D98" i="6"/>
  <c r="O135" i="5" s="1"/>
  <c r="C98" i="6"/>
  <c r="N135" i="5" s="1"/>
  <c r="E96" i="6"/>
  <c r="P78" i="5" s="1"/>
  <c r="D96" i="6"/>
  <c r="O78" i="5" s="1"/>
  <c r="C96" i="6"/>
  <c r="N78" i="5" s="1"/>
  <c r="E95" i="6"/>
  <c r="P411" i="5" s="1"/>
  <c r="D95" i="6"/>
  <c r="O411" i="5" s="1"/>
  <c r="C95" i="6"/>
  <c r="N411" i="5" s="1"/>
  <c r="E97" i="6"/>
  <c r="P414" i="5" s="1"/>
  <c r="D97" i="6"/>
  <c r="O414" i="5" s="1"/>
  <c r="C97" i="6"/>
  <c r="N414" i="5" s="1"/>
  <c r="E94" i="6"/>
  <c r="P413" i="5" s="1"/>
  <c r="D94" i="6"/>
  <c r="O413" i="5" s="1"/>
  <c r="C94" i="6"/>
  <c r="N413" i="5" s="1"/>
  <c r="E93" i="6"/>
  <c r="P412" i="5" s="1"/>
  <c r="D93" i="6"/>
  <c r="O412" i="5" s="1"/>
  <c r="C93" i="6"/>
  <c r="N412" i="5" s="1"/>
  <c r="E92" i="6"/>
  <c r="P410" i="5" s="1"/>
  <c r="D92" i="6"/>
  <c r="O410" i="5" s="1"/>
  <c r="C92" i="6"/>
  <c r="N410" i="5" s="1"/>
  <c r="E91" i="6"/>
  <c r="P409" i="5" s="1"/>
  <c r="D91" i="6"/>
  <c r="O409" i="5" s="1"/>
  <c r="C91" i="6"/>
  <c r="N409" i="5" s="1"/>
  <c r="E90" i="6"/>
  <c r="P408" i="5" s="1"/>
  <c r="D90" i="6"/>
  <c r="O408" i="5" s="1"/>
  <c r="C90" i="6"/>
  <c r="N408" i="5" s="1"/>
  <c r="E89" i="6"/>
  <c r="P407" i="5" s="1"/>
  <c r="D89" i="6"/>
  <c r="O407" i="5" s="1"/>
  <c r="C89" i="6"/>
  <c r="N407" i="5" s="1"/>
  <c r="E88" i="6"/>
  <c r="P406" i="5" s="1"/>
  <c r="D88" i="6"/>
  <c r="O406" i="5" s="1"/>
  <c r="C88" i="6"/>
  <c r="N406" i="5" s="1"/>
  <c r="E87" i="6"/>
  <c r="P123" i="5" s="1"/>
  <c r="D87" i="6"/>
  <c r="O123" i="5" s="1"/>
  <c r="C87" i="6"/>
  <c r="N123" i="5" s="1"/>
  <c r="E86" i="6"/>
  <c r="P405" i="5" s="1"/>
  <c r="D86" i="6"/>
  <c r="O405" i="5" s="1"/>
  <c r="C86" i="6"/>
  <c r="N405" i="5" s="1"/>
  <c r="E85" i="6"/>
  <c r="P404" i="5" s="1"/>
  <c r="D85" i="6"/>
  <c r="O404" i="5" s="1"/>
  <c r="C85" i="6"/>
  <c r="N404" i="5" s="1"/>
  <c r="E84" i="6"/>
  <c r="P186" i="5" s="1"/>
  <c r="D84" i="6"/>
  <c r="O186" i="5" s="1"/>
  <c r="C84" i="6"/>
  <c r="N186" i="5" s="1"/>
  <c r="E83" i="6"/>
  <c r="P337" i="5" s="1"/>
  <c r="D83" i="6"/>
  <c r="O337" i="5" s="1"/>
  <c r="C83" i="6"/>
  <c r="N337" i="5" s="1"/>
  <c r="E82" i="6"/>
  <c r="P403" i="5" s="1"/>
  <c r="D82" i="6"/>
  <c r="O403" i="5" s="1"/>
  <c r="C82" i="6"/>
  <c r="N403" i="5" s="1"/>
  <c r="E81" i="6"/>
  <c r="P402" i="5" s="1"/>
  <c r="D81" i="6"/>
  <c r="O402" i="5" s="1"/>
  <c r="C81" i="6"/>
  <c r="N402" i="5" s="1"/>
  <c r="E80" i="6"/>
  <c r="P88" i="5" s="1"/>
  <c r="D80" i="6"/>
  <c r="O88" i="5" s="1"/>
  <c r="C80" i="6"/>
  <c r="N88" i="5" s="1"/>
  <c r="E79" i="6"/>
  <c r="P109" i="5" s="1"/>
  <c r="D79" i="6"/>
  <c r="O109" i="5" s="1"/>
  <c r="C79" i="6"/>
  <c r="N109" i="5" s="1"/>
  <c r="E78" i="6"/>
  <c r="P401" i="5" s="1"/>
  <c r="D78" i="6"/>
  <c r="O401" i="5" s="1"/>
  <c r="C78" i="6"/>
  <c r="N401" i="5" s="1"/>
  <c r="E77" i="6"/>
  <c r="P400" i="5" s="1"/>
  <c r="D77" i="6"/>
  <c r="O400" i="5" s="1"/>
  <c r="C77" i="6"/>
  <c r="N400" i="5" s="1"/>
  <c r="E76" i="6"/>
  <c r="P399" i="5" s="1"/>
  <c r="D76" i="6"/>
  <c r="O399" i="5" s="1"/>
  <c r="C76" i="6"/>
  <c r="N399" i="5" s="1"/>
  <c r="E75" i="6"/>
  <c r="P398" i="5" s="1"/>
  <c r="D75" i="6"/>
  <c r="O398" i="5" s="1"/>
  <c r="C75" i="6"/>
  <c r="N398" i="5" s="1"/>
  <c r="E74" i="6"/>
  <c r="P397" i="5" s="1"/>
  <c r="D74" i="6"/>
  <c r="O397" i="5" s="1"/>
  <c r="C74" i="6"/>
  <c r="N397" i="5" s="1"/>
  <c r="E73" i="6"/>
  <c r="P239" i="5" s="1"/>
  <c r="D73" i="6"/>
  <c r="O239" i="5" s="1"/>
  <c r="C73" i="6"/>
  <c r="N239" i="5" s="1"/>
  <c r="E71" i="6"/>
  <c r="P396" i="5" s="1"/>
  <c r="D71" i="6"/>
  <c r="O396" i="5" s="1"/>
  <c r="C71" i="6"/>
  <c r="N396" i="5" s="1"/>
  <c r="E72" i="6"/>
  <c r="P395" i="5" s="1"/>
  <c r="D72" i="6"/>
  <c r="O395" i="5" s="1"/>
  <c r="C72" i="6"/>
  <c r="N395" i="5" s="1"/>
  <c r="E70" i="6"/>
  <c r="P394" i="5" s="1"/>
  <c r="D70" i="6"/>
  <c r="O394" i="5" s="1"/>
  <c r="C70" i="6"/>
  <c r="N394" i="5" s="1"/>
  <c r="E69" i="6"/>
  <c r="P393" i="5" s="1"/>
  <c r="D69" i="6"/>
  <c r="O393" i="5" s="1"/>
  <c r="C69" i="6"/>
  <c r="N393" i="5" s="1"/>
  <c r="E68" i="6"/>
  <c r="P93" i="5" s="1"/>
  <c r="D68" i="6"/>
  <c r="O93" i="5" s="1"/>
  <c r="C68" i="6"/>
  <c r="N93" i="5" s="1"/>
  <c r="E67" i="6"/>
  <c r="P121" i="5" s="1"/>
  <c r="D67" i="6"/>
  <c r="O121" i="5" s="1"/>
  <c r="C67" i="6"/>
  <c r="N121" i="5" s="1"/>
  <c r="E66" i="6"/>
  <c r="P392" i="5" s="1"/>
  <c r="D66" i="6"/>
  <c r="O392" i="5" s="1"/>
  <c r="C66" i="6"/>
  <c r="N392" i="5" s="1"/>
  <c r="E65" i="6"/>
  <c r="P391" i="5" s="1"/>
  <c r="D65" i="6"/>
  <c r="O391" i="5" s="1"/>
  <c r="C65" i="6"/>
  <c r="N391" i="5" s="1"/>
  <c r="E64" i="6"/>
  <c r="P208" i="5" s="1"/>
  <c r="D64" i="6"/>
  <c r="O208" i="5" s="1"/>
  <c r="C64" i="6"/>
  <c r="N208" i="5" s="1"/>
  <c r="E63" i="6"/>
  <c r="P390" i="5" s="1"/>
  <c r="D63" i="6"/>
  <c r="O390" i="5" s="1"/>
  <c r="C63" i="6"/>
  <c r="N390" i="5" s="1"/>
  <c r="E62" i="6"/>
  <c r="P315" i="5" s="1"/>
  <c r="D62" i="6"/>
  <c r="O315" i="5" s="1"/>
  <c r="C62" i="6"/>
  <c r="N315" i="5" s="1"/>
  <c r="E61" i="6"/>
  <c r="P389" i="5" s="1"/>
  <c r="D61" i="6"/>
  <c r="O389" i="5" s="1"/>
  <c r="C61" i="6"/>
  <c r="N389" i="5" s="1"/>
  <c r="E60" i="6"/>
  <c r="P234" i="5" s="1"/>
  <c r="D60" i="6"/>
  <c r="O234" i="5" s="1"/>
  <c r="C60" i="6"/>
  <c r="N234" i="5" s="1"/>
  <c r="E59" i="6"/>
  <c r="P100" i="5" s="1"/>
  <c r="D59" i="6"/>
  <c r="O100" i="5" s="1"/>
  <c r="C59" i="6"/>
  <c r="N100" i="5" s="1"/>
  <c r="E58" i="6"/>
  <c r="P26" i="5" s="1"/>
  <c r="D58" i="6"/>
  <c r="O26" i="5" s="1"/>
  <c r="C58" i="6"/>
  <c r="N26" i="5" s="1"/>
  <c r="E57" i="6"/>
  <c r="P216" i="5" s="1"/>
  <c r="D57" i="6"/>
  <c r="O216" i="5" s="1"/>
  <c r="C57" i="6"/>
  <c r="N216" i="5" s="1"/>
  <c r="E56" i="6"/>
  <c r="P343" i="5" s="1"/>
  <c r="D56" i="6"/>
  <c r="O343" i="5" s="1"/>
  <c r="C56" i="6"/>
  <c r="N343" i="5" s="1"/>
  <c r="E55" i="6"/>
  <c r="P388" i="5" s="1"/>
  <c r="D55" i="6"/>
  <c r="O388" i="5" s="1"/>
  <c r="C55" i="6"/>
  <c r="N388" i="5" s="1"/>
  <c r="E54" i="6"/>
  <c r="P387" i="5" s="1"/>
  <c r="D54" i="6"/>
  <c r="O387" i="5" s="1"/>
  <c r="C54" i="6"/>
  <c r="N387" i="5" s="1"/>
  <c r="E53" i="6"/>
  <c r="P348" i="5" s="1"/>
  <c r="D53" i="6"/>
  <c r="O348" i="5" s="1"/>
  <c r="C53" i="6"/>
  <c r="N348" i="5" s="1"/>
  <c r="E52" i="6"/>
  <c r="P280" i="5" s="1"/>
  <c r="D52" i="6"/>
  <c r="O280" i="5" s="1"/>
  <c r="C52" i="6"/>
  <c r="N280" i="5" s="1"/>
  <c r="E51" i="6"/>
  <c r="P197" i="5" s="1"/>
  <c r="D51" i="6"/>
  <c r="O197" i="5" s="1"/>
  <c r="C51" i="6"/>
  <c r="N197" i="5" s="1"/>
  <c r="E50" i="6"/>
  <c r="P386" i="5" s="1"/>
  <c r="D50" i="6"/>
  <c r="O386" i="5" s="1"/>
  <c r="C50" i="6"/>
  <c r="N386" i="5" s="1"/>
  <c r="E49" i="6"/>
  <c r="P385" i="5" s="1"/>
  <c r="D49" i="6"/>
  <c r="O385" i="5" s="1"/>
  <c r="C49" i="6"/>
  <c r="N385" i="5" s="1"/>
  <c r="E48" i="6"/>
  <c r="P384" i="5" s="1"/>
  <c r="D48" i="6"/>
  <c r="O384" i="5" s="1"/>
  <c r="C48" i="6"/>
  <c r="N384" i="5" s="1"/>
  <c r="E47" i="6"/>
  <c r="P312" i="5" s="1"/>
  <c r="D47" i="6"/>
  <c r="O312" i="5" s="1"/>
  <c r="C47" i="6"/>
  <c r="N312" i="5" s="1"/>
  <c r="E46" i="6"/>
  <c r="P383" i="5" s="1"/>
  <c r="D46" i="6"/>
  <c r="O383" i="5" s="1"/>
  <c r="C46" i="6"/>
  <c r="N383" i="5" s="1"/>
  <c r="E45" i="6"/>
  <c r="P140" i="5" s="1"/>
  <c r="D45" i="6"/>
  <c r="O140" i="5" s="1"/>
  <c r="C45" i="6"/>
  <c r="N140" i="5" s="1"/>
  <c r="E44" i="6"/>
  <c r="P344" i="5" s="1"/>
  <c r="D44" i="6"/>
  <c r="O344" i="5" s="1"/>
  <c r="C44" i="6"/>
  <c r="N344" i="5" s="1"/>
  <c r="E43" i="6"/>
  <c r="P323" i="5" s="1"/>
  <c r="D43" i="6"/>
  <c r="O323" i="5" s="1"/>
  <c r="C43" i="6"/>
  <c r="N323" i="5" s="1"/>
  <c r="E42" i="6"/>
  <c r="P340" i="5" s="1"/>
  <c r="D42" i="6"/>
  <c r="O340" i="5" s="1"/>
  <c r="C42" i="6"/>
  <c r="N340" i="5" s="1"/>
  <c r="E41" i="6"/>
  <c r="P382" i="5" s="1"/>
  <c r="D41" i="6"/>
  <c r="O382" i="5" s="1"/>
  <c r="C41" i="6"/>
  <c r="N382" i="5" s="1"/>
  <c r="E40" i="6"/>
  <c r="P381" i="5" s="1"/>
  <c r="D40" i="6"/>
  <c r="O381" i="5" s="1"/>
  <c r="C40" i="6"/>
  <c r="N381" i="5" s="1"/>
  <c r="E39" i="6"/>
  <c r="P246" i="5" s="1"/>
  <c r="D39" i="6"/>
  <c r="O246" i="5" s="1"/>
  <c r="C39" i="6"/>
  <c r="N246" i="5" s="1"/>
  <c r="E38" i="6"/>
  <c r="P75" i="5" s="1"/>
  <c r="D38" i="6"/>
  <c r="O75" i="5" s="1"/>
  <c r="C38" i="6"/>
  <c r="N75" i="5" s="1"/>
  <c r="E37" i="6"/>
  <c r="P380" i="5" s="1"/>
  <c r="D37" i="6"/>
  <c r="O380" i="5" s="1"/>
  <c r="C37" i="6"/>
  <c r="N380" i="5" s="1"/>
  <c r="E36" i="6"/>
  <c r="P379" i="5" s="1"/>
  <c r="D36" i="6"/>
  <c r="O379" i="5" s="1"/>
  <c r="C36" i="6"/>
  <c r="N379" i="5" s="1"/>
  <c r="E35" i="6"/>
  <c r="P378" i="5" s="1"/>
  <c r="D35" i="6"/>
  <c r="O378" i="5" s="1"/>
  <c r="C35" i="6"/>
  <c r="N378" i="5" s="1"/>
  <c r="E34" i="6"/>
  <c r="P290" i="5" s="1"/>
  <c r="D34" i="6"/>
  <c r="O290" i="5" s="1"/>
  <c r="C34" i="6"/>
  <c r="N290" i="5" s="1"/>
  <c r="E33" i="6"/>
  <c r="P377" i="5" s="1"/>
  <c r="D33" i="6"/>
  <c r="O377" i="5" s="1"/>
  <c r="C33" i="6"/>
  <c r="N377" i="5" s="1"/>
  <c r="E32" i="6"/>
  <c r="P68" i="5" s="1"/>
  <c r="D32" i="6"/>
  <c r="O68" i="5" s="1"/>
  <c r="C32" i="6"/>
  <c r="N68" i="5" s="1"/>
  <c r="E31" i="6"/>
  <c r="P376" i="5" s="1"/>
  <c r="D31" i="6"/>
  <c r="O376" i="5" s="1"/>
  <c r="C31" i="6"/>
  <c r="N376" i="5" s="1"/>
  <c r="E29" i="6"/>
  <c r="P240" i="5" s="1"/>
  <c r="D29" i="6"/>
  <c r="O240" i="5" s="1"/>
  <c r="C29" i="6"/>
  <c r="N240" i="5" s="1"/>
  <c r="E28" i="6"/>
  <c r="P375" i="5" s="1"/>
  <c r="D28" i="6"/>
  <c r="O375" i="5" s="1"/>
  <c r="C28" i="6"/>
  <c r="N375" i="5" s="1"/>
  <c r="E27" i="6"/>
  <c r="P374" i="5" s="1"/>
  <c r="D27" i="6"/>
  <c r="O374" i="5" s="1"/>
  <c r="C27" i="6"/>
  <c r="N374" i="5" s="1"/>
  <c r="E26" i="6"/>
  <c r="P133" i="5" s="1"/>
  <c r="D26" i="6"/>
  <c r="O133" i="5" s="1"/>
  <c r="C26" i="6"/>
  <c r="N133" i="5" s="1"/>
  <c r="E25" i="6"/>
  <c r="P317" i="5" s="1"/>
  <c r="D25" i="6"/>
  <c r="O317" i="5" s="1"/>
  <c r="C25" i="6"/>
  <c r="N317" i="5" s="1"/>
  <c r="E24" i="6"/>
  <c r="P373" i="5" s="1"/>
  <c r="D24" i="6"/>
  <c r="O373" i="5" s="1"/>
  <c r="C24" i="6"/>
  <c r="N373" i="5" s="1"/>
  <c r="E625" i="6"/>
  <c r="P372" i="5" s="1"/>
  <c r="D625" i="6"/>
  <c r="O372" i="5" s="1"/>
  <c r="C625" i="6"/>
  <c r="N372" i="5" s="1"/>
  <c r="E23" i="6"/>
  <c r="P371" i="5" s="1"/>
  <c r="D23" i="6"/>
  <c r="O371" i="5" s="1"/>
  <c r="C23" i="6"/>
  <c r="N371" i="5" s="1"/>
  <c r="E22" i="6"/>
  <c r="P370" i="5" s="1"/>
  <c r="D22" i="6"/>
  <c r="O370" i="5" s="1"/>
  <c r="C22" i="6"/>
  <c r="N370" i="5" s="1"/>
  <c r="E21" i="6"/>
  <c r="P369" i="5" s="1"/>
  <c r="D21" i="6"/>
  <c r="O369" i="5" s="1"/>
  <c r="C21" i="6"/>
  <c r="N369" i="5" s="1"/>
  <c r="E20" i="6"/>
  <c r="P282" i="5" s="1"/>
  <c r="D20" i="6"/>
  <c r="O282" i="5" s="1"/>
  <c r="C20" i="6"/>
  <c r="N282" i="5" s="1"/>
  <c r="E19" i="6"/>
  <c r="P142" i="5" s="1"/>
  <c r="D19" i="6"/>
  <c r="O142" i="5" s="1"/>
  <c r="C19" i="6"/>
  <c r="N142" i="5" s="1"/>
  <c r="E18" i="6"/>
  <c r="P368" i="5" s="1"/>
  <c r="D18" i="6"/>
  <c r="O368" i="5" s="1"/>
  <c r="C18" i="6"/>
  <c r="N368" i="5" s="1"/>
  <c r="E17" i="6"/>
  <c r="P117" i="5" s="1"/>
  <c r="D17" i="6"/>
  <c r="O117" i="5" s="1"/>
  <c r="C17" i="6"/>
  <c r="N117" i="5" s="1"/>
  <c r="E16" i="6"/>
  <c r="P367" i="5" s="1"/>
  <c r="D16" i="6"/>
  <c r="O367" i="5" s="1"/>
  <c r="C16" i="6"/>
  <c r="N367" i="5" s="1"/>
  <c r="E15" i="6"/>
  <c r="P264" i="5" s="1"/>
  <c r="D15" i="6"/>
  <c r="O264" i="5" s="1"/>
  <c r="C15" i="6"/>
  <c r="N264" i="5" s="1"/>
  <c r="E14" i="6"/>
  <c r="P321" i="5" s="1"/>
  <c r="D14" i="6"/>
  <c r="O321" i="5" s="1"/>
  <c r="C14" i="6"/>
  <c r="N321" i="5" s="1"/>
  <c r="E13" i="6"/>
  <c r="P366" i="5" s="1"/>
  <c r="D13" i="6"/>
  <c r="O366" i="5" s="1"/>
  <c r="C13" i="6"/>
  <c r="N366" i="5" s="1"/>
  <c r="E12" i="6"/>
  <c r="P110" i="5" s="1"/>
  <c r="D12" i="6"/>
  <c r="O110" i="5" s="1"/>
  <c r="C12" i="6"/>
  <c r="N110" i="5" s="1"/>
  <c r="E11" i="6"/>
  <c r="P365" i="5" s="1"/>
  <c r="D11" i="6"/>
  <c r="O365" i="5" s="1"/>
  <c r="C11" i="6"/>
  <c r="N365" i="5" s="1"/>
  <c r="E10" i="6"/>
  <c r="P60" i="5" s="1"/>
  <c r="D10" i="6"/>
  <c r="O60" i="5" s="1"/>
  <c r="C10" i="6"/>
  <c r="N60" i="5" s="1"/>
  <c r="E9" i="6"/>
  <c r="P364" i="5" s="1"/>
  <c r="D9" i="6"/>
  <c r="O364" i="5" s="1"/>
  <c r="C9" i="6"/>
  <c r="N364" i="5" s="1"/>
  <c r="E8" i="6"/>
  <c r="P318" i="5" s="1"/>
  <c r="D8" i="6"/>
  <c r="O318" i="5" s="1"/>
  <c r="C8" i="6"/>
  <c r="N318" i="5" s="1"/>
  <c r="E7" i="6"/>
  <c r="P363" i="5" s="1"/>
  <c r="D7" i="6"/>
  <c r="O363" i="5" s="1"/>
  <c r="C7" i="6"/>
  <c r="N363" i="5" s="1"/>
  <c r="E6" i="6"/>
  <c r="P292" i="5" s="1"/>
  <c r="D6" i="6"/>
  <c r="O292" i="5" s="1"/>
  <c r="C6" i="6"/>
  <c r="N292" i="5" s="1"/>
  <c r="E5" i="6"/>
  <c r="P22" i="5" s="1"/>
  <c r="D5" i="6"/>
  <c r="O22" i="5" s="1"/>
  <c r="C5" i="6"/>
  <c r="N22" i="5" s="1"/>
  <c r="E4" i="6"/>
  <c r="P362" i="5" s="1"/>
  <c r="D4" i="6"/>
  <c r="O362" i="5" s="1"/>
  <c r="C4" i="6"/>
  <c r="N362" i="5" s="1"/>
  <c r="E3" i="6"/>
  <c r="P305" i="5" s="1"/>
  <c r="D3" i="6"/>
  <c r="O305" i="5" s="1"/>
  <c r="C3" i="6"/>
  <c r="N305" i="5" s="1"/>
  <c r="E2" i="6"/>
  <c r="P361" i="5" s="1"/>
  <c r="D2" i="6"/>
  <c r="O361" i="5" s="1"/>
  <c r="C2" i="6"/>
  <c r="N361" i="5" s="1"/>
  <c r="J856" i="3" l="1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F27" i="5" s="1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M10" i="3" l="1"/>
  <c r="N10" i="3" s="1"/>
  <c r="F363" i="5"/>
  <c r="M26" i="3"/>
  <c r="N26" i="3" s="1"/>
  <c r="F371" i="5"/>
  <c r="M34" i="3"/>
  <c r="N34" i="3" s="1"/>
  <c r="F376" i="5"/>
  <c r="M42" i="3"/>
  <c r="N42" i="3" s="1"/>
  <c r="F246" i="5"/>
  <c r="M54" i="3"/>
  <c r="N54" i="3" s="1"/>
  <c r="F197" i="5"/>
  <c r="M62" i="3"/>
  <c r="N62" i="3" s="1"/>
  <c r="F100" i="5"/>
  <c r="M74" i="3"/>
  <c r="N74" i="3" s="1"/>
  <c r="F395" i="5"/>
  <c r="M86" i="3"/>
  <c r="N86" i="3" s="1"/>
  <c r="F337" i="5"/>
  <c r="M98" i="3"/>
  <c r="N98" i="3" s="1"/>
  <c r="F413" i="5"/>
  <c r="M110" i="3"/>
  <c r="N110" i="3" s="1"/>
  <c r="F274" i="5"/>
  <c r="M122" i="3"/>
  <c r="N122" i="3" s="1"/>
  <c r="F56" i="5"/>
  <c r="M130" i="3"/>
  <c r="N130" i="3" s="1"/>
  <c r="F430" i="5"/>
  <c r="M142" i="3"/>
  <c r="N142" i="3" s="1"/>
  <c r="F139" i="5"/>
  <c r="M154" i="3"/>
  <c r="N154" i="3" s="1"/>
  <c r="F446" i="5"/>
  <c r="M166" i="3"/>
  <c r="N166" i="3" s="1"/>
  <c r="F453" i="5"/>
  <c r="M178" i="3"/>
  <c r="N178" i="3" s="1"/>
  <c r="F160" i="5"/>
  <c r="M190" i="3"/>
  <c r="N190" i="3" s="1"/>
  <c r="F470" i="5"/>
  <c r="M202" i="3"/>
  <c r="N202" i="3" s="1"/>
  <c r="F479" i="5"/>
  <c r="M214" i="3"/>
  <c r="N214" i="3" s="1"/>
  <c r="F484" i="5"/>
  <c r="M226" i="3"/>
  <c r="N226" i="3" s="1"/>
  <c r="F71" i="5"/>
  <c r="M234" i="3"/>
  <c r="N234" i="3" s="1"/>
  <c r="F285" i="5"/>
  <c r="M242" i="3"/>
  <c r="N242" i="3" s="1"/>
  <c r="F86" i="5"/>
  <c r="M246" i="3"/>
  <c r="N246" i="3" s="1"/>
  <c r="F503" i="5"/>
  <c r="M254" i="3"/>
  <c r="N254" i="3" s="1"/>
  <c r="F107" i="5"/>
  <c r="M262" i="3"/>
  <c r="N262" i="3" s="1"/>
  <c r="F514" i="5"/>
  <c r="M266" i="3"/>
  <c r="N266" i="3" s="1"/>
  <c r="F516" i="5"/>
  <c r="M270" i="3"/>
  <c r="N270" i="3" s="1"/>
  <c r="F98" i="5"/>
  <c r="M274" i="3"/>
  <c r="N274" i="3" s="1"/>
  <c r="F521" i="5"/>
  <c r="M278" i="3"/>
  <c r="N278" i="3" s="1"/>
  <c r="F522" i="5"/>
  <c r="M282" i="3"/>
  <c r="N282" i="3" s="1"/>
  <c r="F525" i="5"/>
  <c r="M294" i="3"/>
  <c r="N294" i="3" s="1"/>
  <c r="F533" i="5"/>
  <c r="M298" i="3"/>
  <c r="N298" i="3" s="1"/>
  <c r="F263" i="5"/>
  <c r="M302" i="3"/>
  <c r="N302" i="3" s="1"/>
  <c r="F45" i="5"/>
  <c r="M306" i="3"/>
  <c r="N306" i="3" s="1"/>
  <c r="F54" i="5"/>
  <c r="M310" i="3"/>
  <c r="N310" i="3" s="1"/>
  <c r="F539" i="5"/>
  <c r="M314" i="3"/>
  <c r="N314" i="3" s="1"/>
  <c r="F542" i="5"/>
  <c r="M318" i="3"/>
  <c r="N318" i="3" s="1"/>
  <c r="F105" i="5"/>
  <c r="M322" i="3"/>
  <c r="N322" i="3" s="1"/>
  <c r="F193" i="5"/>
  <c r="M326" i="3"/>
  <c r="N326" i="3" s="1"/>
  <c r="F201" i="5"/>
  <c r="M330" i="3"/>
  <c r="N330" i="3" s="1"/>
  <c r="F552" i="5"/>
  <c r="M334" i="3"/>
  <c r="N334" i="3" s="1"/>
  <c r="F15" i="5"/>
  <c r="M338" i="3"/>
  <c r="N338" i="3" s="1"/>
  <c r="F306" i="5"/>
  <c r="M342" i="3"/>
  <c r="N342" i="3" s="1"/>
  <c r="F190" i="5"/>
  <c r="M346" i="3"/>
  <c r="N346" i="3" s="1"/>
  <c r="F313" i="5"/>
  <c r="M350" i="3"/>
  <c r="N350" i="3" s="1"/>
  <c r="F565" i="5"/>
  <c r="M354" i="3"/>
  <c r="N354" i="3" s="1"/>
  <c r="F569" i="5"/>
  <c r="M358" i="3"/>
  <c r="N358" i="3" s="1"/>
  <c r="F283" i="5"/>
  <c r="M362" i="3"/>
  <c r="N362" i="3" s="1"/>
  <c r="F271" i="5"/>
  <c r="M366" i="3"/>
  <c r="N366" i="3" s="1"/>
  <c r="F573" i="5"/>
  <c r="M370" i="3"/>
  <c r="N370" i="3" s="1"/>
  <c r="F176" i="5"/>
  <c r="M374" i="3"/>
  <c r="N374" i="3" s="1"/>
  <c r="F578" i="5"/>
  <c r="M378" i="3"/>
  <c r="N378" i="3" s="1"/>
  <c r="F580" i="5"/>
  <c r="M382" i="3"/>
  <c r="N382" i="3" s="1"/>
  <c r="F583" i="5"/>
  <c r="M386" i="3"/>
  <c r="N386" i="3" s="1"/>
  <c r="F353" i="5"/>
  <c r="M390" i="3"/>
  <c r="N390" i="3" s="1"/>
  <c r="F12" i="5"/>
  <c r="M394" i="3"/>
  <c r="N394" i="3" s="1"/>
  <c r="F586" i="5"/>
  <c r="M398" i="3"/>
  <c r="N398" i="3" s="1"/>
  <c r="F146" i="5"/>
  <c r="M402" i="3"/>
  <c r="N402" i="3" s="1"/>
  <c r="F238" i="5"/>
  <c r="M406" i="3"/>
  <c r="N406" i="3" s="1"/>
  <c r="F85" i="5"/>
  <c r="M410" i="3"/>
  <c r="N410" i="3" s="1"/>
  <c r="F595" i="5"/>
  <c r="M414" i="3"/>
  <c r="N414" i="3" s="1"/>
  <c r="F40" i="5"/>
  <c r="M418" i="3"/>
  <c r="N418" i="3" s="1"/>
  <c r="F599" i="5"/>
  <c r="M422" i="3"/>
  <c r="N422" i="3" s="1"/>
  <c r="F299" i="5"/>
  <c r="M426" i="3"/>
  <c r="N426" i="3" s="1"/>
  <c r="F603" i="5"/>
  <c r="M430" i="3"/>
  <c r="N430" i="3" s="1"/>
  <c r="F606" i="5"/>
  <c r="M434" i="3"/>
  <c r="N434" i="3" s="1"/>
  <c r="F247" i="5"/>
  <c r="M438" i="3"/>
  <c r="N438" i="3" s="1"/>
  <c r="F120" i="5"/>
  <c r="M442" i="3"/>
  <c r="N442" i="3" s="1"/>
  <c r="F42" i="5"/>
  <c r="M446" i="3"/>
  <c r="N446" i="3" s="1"/>
  <c r="F129" i="5"/>
  <c r="M450" i="3"/>
  <c r="N450" i="3" s="1"/>
  <c r="F615" i="5"/>
  <c r="M454" i="3"/>
  <c r="N454" i="3" s="1"/>
  <c r="F617" i="5"/>
  <c r="M462" i="3"/>
  <c r="N462" i="3" s="1"/>
  <c r="F287" i="5"/>
  <c r="M458" i="3"/>
  <c r="N458" i="3" s="1"/>
  <c r="F141" i="5"/>
  <c r="M14" i="3"/>
  <c r="N14" i="3" s="1"/>
  <c r="F365" i="5"/>
  <c r="M22" i="3"/>
  <c r="N22" i="3" s="1"/>
  <c r="F142" i="5"/>
  <c r="M38" i="3"/>
  <c r="N38" i="3" s="1"/>
  <c r="F378" i="5"/>
  <c r="M50" i="3"/>
  <c r="N50" i="3" s="1"/>
  <c r="F312" i="5"/>
  <c r="M66" i="3"/>
  <c r="N66" i="3" s="1"/>
  <c r="F390" i="5"/>
  <c r="M82" i="3"/>
  <c r="N82" i="3" s="1"/>
  <c r="F109" i="5"/>
  <c r="M94" i="3"/>
  <c r="N94" i="3" s="1"/>
  <c r="F409" i="5"/>
  <c r="M106" i="3"/>
  <c r="N106" i="3" s="1"/>
  <c r="F310" i="5"/>
  <c r="M118" i="3"/>
  <c r="N118" i="3" s="1"/>
  <c r="F425" i="5"/>
  <c r="M134" i="3"/>
  <c r="N134" i="3" s="1"/>
  <c r="F347" i="5"/>
  <c r="M146" i="3"/>
  <c r="N146" i="3" s="1"/>
  <c r="F440" i="5"/>
  <c r="M158" i="3"/>
  <c r="N158" i="3" s="1"/>
  <c r="F449" i="5"/>
  <c r="M174" i="3"/>
  <c r="N174" i="3" s="1"/>
  <c r="F272" i="5"/>
  <c r="M186" i="3"/>
  <c r="N186" i="3" s="1"/>
  <c r="F131" i="5"/>
  <c r="M198" i="3"/>
  <c r="N198" i="3" s="1"/>
  <c r="F335" i="5"/>
  <c r="M210" i="3"/>
  <c r="N210" i="3" s="1"/>
  <c r="F164" i="5"/>
  <c r="M222" i="3"/>
  <c r="N222" i="3" s="1"/>
  <c r="F487" i="5"/>
  <c r="M238" i="3"/>
  <c r="N238" i="3" s="1"/>
  <c r="F498" i="5"/>
  <c r="M250" i="3"/>
  <c r="N250" i="3" s="1"/>
  <c r="F506" i="5"/>
  <c r="M286" i="3"/>
  <c r="N286" i="3" s="1"/>
  <c r="F528" i="5"/>
  <c r="M470" i="3"/>
  <c r="N470" i="3" s="1"/>
  <c r="F177" i="5"/>
  <c r="M6" i="3"/>
  <c r="N6" i="3" s="1"/>
  <c r="F305" i="5"/>
  <c r="M18" i="3"/>
  <c r="N18" i="3" s="1"/>
  <c r="F264" i="5"/>
  <c r="M30" i="3"/>
  <c r="N30" i="3" s="1"/>
  <c r="F133" i="5"/>
  <c r="M46" i="3"/>
  <c r="N46" i="3" s="1"/>
  <c r="F323" i="5"/>
  <c r="M58" i="3"/>
  <c r="N58" i="3" s="1"/>
  <c r="F388" i="5"/>
  <c r="M70" i="3"/>
  <c r="N70" i="3" s="1"/>
  <c r="F121" i="5"/>
  <c r="M78" i="3"/>
  <c r="N78" i="3" s="1"/>
  <c r="F398" i="5"/>
  <c r="M90" i="3"/>
  <c r="N90" i="3" s="1"/>
  <c r="F123" i="5"/>
  <c r="M102" i="3"/>
  <c r="N102" i="3" s="1"/>
  <c r="F415" i="5"/>
  <c r="M114" i="3"/>
  <c r="N114" i="3" s="1"/>
  <c r="F167" i="5"/>
  <c r="M126" i="3"/>
  <c r="N126" i="3" s="1"/>
  <c r="F269" i="5"/>
  <c r="M138" i="3"/>
  <c r="N138" i="3" s="1"/>
  <c r="F435" i="5"/>
  <c r="M150" i="3"/>
  <c r="N150" i="3" s="1"/>
  <c r="F443" i="5"/>
  <c r="M162" i="3"/>
  <c r="N162" i="3" s="1"/>
  <c r="F202" i="5"/>
  <c r="M170" i="3"/>
  <c r="N170" i="3" s="1"/>
  <c r="F184" i="5"/>
  <c r="M182" i="3"/>
  <c r="N182" i="3" s="1"/>
  <c r="F300" i="5"/>
  <c r="M194" i="3"/>
  <c r="N194" i="3" s="1"/>
  <c r="F474" i="5"/>
  <c r="M206" i="3"/>
  <c r="N206" i="3" s="1"/>
  <c r="F39" i="5"/>
  <c r="M218" i="3"/>
  <c r="N218" i="3" s="1"/>
  <c r="F214" i="5"/>
  <c r="M230" i="3"/>
  <c r="N230" i="3" s="1"/>
  <c r="F493" i="5"/>
  <c r="M258" i="3"/>
  <c r="N258" i="3" s="1"/>
  <c r="F511" i="5"/>
  <c r="M224" i="3"/>
  <c r="N224" i="3" s="1"/>
  <c r="F489" i="5"/>
  <c r="M466" i="3"/>
  <c r="N466" i="3" s="1"/>
  <c r="F622" i="5"/>
  <c r="M474" i="3"/>
  <c r="N474" i="3" s="1"/>
  <c r="F231" i="5"/>
  <c r="M482" i="3"/>
  <c r="N482" i="3" s="1"/>
  <c r="F635" i="5"/>
  <c r="M490" i="3"/>
  <c r="N490" i="3" s="1"/>
  <c r="F638" i="5"/>
  <c r="M498" i="3"/>
  <c r="N498" i="3" s="1"/>
  <c r="F643" i="5"/>
  <c r="M506" i="3"/>
  <c r="N506" i="3" s="1"/>
  <c r="F647" i="5"/>
  <c r="M514" i="3"/>
  <c r="N514" i="3" s="1"/>
  <c r="F652" i="5"/>
  <c r="M522" i="3"/>
  <c r="N522" i="3" s="1"/>
  <c r="F658" i="5"/>
  <c r="M530" i="3"/>
  <c r="N530" i="3" s="1"/>
  <c r="F660" i="5"/>
  <c r="M538" i="3"/>
  <c r="N538" i="3" s="1"/>
  <c r="F665" i="5"/>
  <c r="M546" i="3"/>
  <c r="N546" i="3" s="1"/>
  <c r="F670" i="5"/>
  <c r="M554" i="3"/>
  <c r="N554" i="3" s="1"/>
  <c r="F676" i="5"/>
  <c r="M562" i="3"/>
  <c r="N562" i="3" s="1"/>
  <c r="F680" i="5"/>
  <c r="M570" i="3"/>
  <c r="N570" i="3" s="1"/>
  <c r="F79" i="5"/>
  <c r="M578" i="3"/>
  <c r="N578" i="3" s="1"/>
  <c r="F691" i="5"/>
  <c r="M586" i="3"/>
  <c r="N586" i="3" s="1"/>
  <c r="F189" i="5"/>
  <c r="M594" i="3"/>
  <c r="N594" i="3" s="1"/>
  <c r="F701" i="5"/>
  <c r="M602" i="3"/>
  <c r="N602" i="3" s="1"/>
  <c r="F706" i="5"/>
  <c r="M610" i="3"/>
  <c r="N610" i="3" s="1"/>
  <c r="F708" i="5"/>
  <c r="M618" i="3"/>
  <c r="N618" i="3" s="1"/>
  <c r="F712" i="5"/>
  <c r="M626" i="3"/>
  <c r="N626" i="3" s="1"/>
  <c r="F717" i="5"/>
  <c r="M634" i="3"/>
  <c r="N634" i="3" s="1"/>
  <c r="F13" i="5"/>
  <c r="M642" i="3"/>
  <c r="N642" i="3" s="1"/>
  <c r="F67" i="5"/>
  <c r="M650" i="3"/>
  <c r="N650" i="3" s="1"/>
  <c r="F730" i="5"/>
  <c r="M658" i="3"/>
  <c r="N658" i="3" s="1"/>
  <c r="F736" i="5"/>
  <c r="M666" i="3"/>
  <c r="N666" i="3" s="1"/>
  <c r="F35" i="5"/>
  <c r="M674" i="3"/>
  <c r="N674" i="3" s="1"/>
  <c r="F747" i="5"/>
  <c r="M678" i="3"/>
  <c r="N678" i="3" s="1"/>
  <c r="F181" i="5"/>
  <c r="M686" i="3"/>
  <c r="N686" i="3" s="1"/>
  <c r="F755" i="5"/>
  <c r="M694" i="3"/>
  <c r="N694" i="3" s="1"/>
  <c r="F61" i="5"/>
  <c r="M702" i="3"/>
  <c r="N702" i="3" s="1"/>
  <c r="F765" i="5"/>
  <c r="M710" i="3"/>
  <c r="N710" i="3" s="1"/>
  <c r="F772" i="5"/>
  <c r="M718" i="3"/>
  <c r="N718" i="3" s="1"/>
  <c r="F777" i="5"/>
  <c r="M726" i="3"/>
  <c r="N726" i="3" s="1"/>
  <c r="F95" i="5"/>
  <c r="M734" i="3"/>
  <c r="N734" i="3" s="1"/>
  <c r="F339" i="5"/>
  <c r="M742" i="3"/>
  <c r="N742" i="3" s="1"/>
  <c r="F223" i="5"/>
  <c r="M750" i="3"/>
  <c r="N750" i="3" s="1"/>
  <c r="F791" i="5"/>
  <c r="M758" i="3"/>
  <c r="N758" i="3" s="1"/>
  <c r="F797" i="5"/>
  <c r="M766" i="3"/>
  <c r="N766" i="3" s="1"/>
  <c r="F803" i="5"/>
  <c r="M774" i="3"/>
  <c r="N774" i="3" s="1"/>
  <c r="F809" i="5"/>
  <c r="M782" i="3"/>
  <c r="N782" i="3" s="1"/>
  <c r="F814" i="5"/>
  <c r="M790" i="3"/>
  <c r="N790" i="3" s="1"/>
  <c r="F821" i="5"/>
  <c r="M798" i="3"/>
  <c r="N798" i="3" s="1"/>
  <c r="F825" i="5"/>
  <c r="M806" i="3"/>
  <c r="N806" i="3" s="1"/>
  <c r="F832" i="5"/>
  <c r="M814" i="3"/>
  <c r="N814" i="3" s="1"/>
  <c r="F21" i="5"/>
  <c r="M822" i="3"/>
  <c r="N822" i="3" s="1"/>
  <c r="F840" i="5"/>
  <c r="M830" i="3"/>
  <c r="N830" i="3" s="1"/>
  <c r="F843" i="5"/>
  <c r="M834" i="3"/>
  <c r="N834" i="3" s="1"/>
  <c r="F845" i="5"/>
  <c r="M846" i="3"/>
  <c r="N846" i="3" s="1"/>
  <c r="F16" i="5"/>
  <c r="M854" i="3"/>
  <c r="N854" i="3" s="1"/>
  <c r="F96" i="5"/>
  <c r="M7" i="3"/>
  <c r="N7" i="3" s="1"/>
  <c r="F362" i="5"/>
  <c r="M15" i="3"/>
  <c r="N15" i="3" s="1"/>
  <c r="F110" i="5"/>
  <c r="M23" i="3"/>
  <c r="N23" i="3" s="1"/>
  <c r="F282" i="5"/>
  <c r="M31" i="3"/>
  <c r="N31" i="3" s="1"/>
  <c r="F374" i="5"/>
  <c r="M39" i="3"/>
  <c r="N39" i="3" s="1"/>
  <c r="F379" i="5"/>
  <c r="M47" i="3"/>
  <c r="N47" i="3" s="1"/>
  <c r="F344" i="5"/>
  <c r="M8" i="3"/>
  <c r="N8" i="3" s="1"/>
  <c r="F22" i="5"/>
  <c r="M12" i="3"/>
  <c r="N12" i="3" s="1"/>
  <c r="F364" i="5"/>
  <c r="M16" i="3"/>
  <c r="N16" i="3" s="1"/>
  <c r="F366" i="5"/>
  <c r="M20" i="3"/>
  <c r="N20" i="3" s="1"/>
  <c r="F117" i="5"/>
  <c r="M24" i="3"/>
  <c r="N24" i="3" s="1"/>
  <c r="F369" i="5"/>
  <c r="M28" i="3"/>
  <c r="N28" i="3" s="1"/>
  <c r="F373" i="5"/>
  <c r="M32" i="3"/>
  <c r="N32" i="3" s="1"/>
  <c r="F375" i="5"/>
  <c r="M36" i="3"/>
  <c r="N36" i="3" s="1"/>
  <c r="F377" i="5"/>
  <c r="M40" i="3"/>
  <c r="N40" i="3" s="1"/>
  <c r="F380" i="5"/>
  <c r="M44" i="3"/>
  <c r="N44" i="3" s="1"/>
  <c r="F382" i="5"/>
  <c r="M48" i="3"/>
  <c r="N48" i="3" s="1"/>
  <c r="F140" i="5"/>
  <c r="M52" i="3"/>
  <c r="N52" i="3" s="1"/>
  <c r="F385" i="5"/>
  <c r="M56" i="3"/>
  <c r="N56" i="3" s="1"/>
  <c r="F348" i="5"/>
  <c r="M60" i="3"/>
  <c r="N60" i="3" s="1"/>
  <c r="F216" i="5"/>
  <c r="M64" i="3"/>
  <c r="N64" i="3" s="1"/>
  <c r="F389" i="5"/>
  <c r="M68" i="3"/>
  <c r="N68" i="3" s="1"/>
  <c r="F391" i="5"/>
  <c r="M72" i="3"/>
  <c r="N72" i="3" s="1"/>
  <c r="F393" i="5"/>
  <c r="M76" i="3"/>
  <c r="N76" i="3" s="1"/>
  <c r="F239" i="5"/>
  <c r="M80" i="3"/>
  <c r="N80" i="3" s="1"/>
  <c r="F400" i="5"/>
  <c r="M84" i="3"/>
  <c r="N84" i="3" s="1"/>
  <c r="F402" i="5"/>
  <c r="M88" i="3"/>
  <c r="N88" i="3" s="1"/>
  <c r="F404" i="5"/>
  <c r="M92" i="3"/>
  <c r="N92" i="3" s="1"/>
  <c r="F407" i="5"/>
  <c r="M96" i="3"/>
  <c r="N96" i="3" s="1"/>
  <c r="F411" i="5"/>
  <c r="M100" i="3"/>
  <c r="N100" i="3" s="1"/>
  <c r="F78" i="5"/>
  <c r="M104" i="3"/>
  <c r="N104" i="3" s="1"/>
  <c r="F416" i="5"/>
  <c r="M108" i="3"/>
  <c r="N108" i="3" s="1"/>
  <c r="F418" i="5"/>
  <c r="M112" i="3"/>
  <c r="N112" i="3" s="1"/>
  <c r="F421" i="5"/>
  <c r="M116" i="3"/>
  <c r="N116" i="3" s="1"/>
  <c r="F423" i="5"/>
  <c r="M120" i="3"/>
  <c r="N120" i="3" s="1"/>
  <c r="F427" i="5"/>
  <c r="M124" i="3"/>
  <c r="N124" i="3" s="1"/>
  <c r="F428" i="5"/>
  <c r="M128" i="3"/>
  <c r="N128" i="3" s="1"/>
  <c r="F429" i="5"/>
  <c r="M132" i="3"/>
  <c r="N132" i="3" s="1"/>
  <c r="F431" i="5"/>
  <c r="M136" i="3"/>
  <c r="N136" i="3" s="1"/>
  <c r="F433" i="5"/>
  <c r="M140" i="3"/>
  <c r="N140" i="3" s="1"/>
  <c r="F436" i="5"/>
  <c r="M144" i="3"/>
  <c r="N144" i="3" s="1"/>
  <c r="F439" i="5"/>
  <c r="M148" i="3"/>
  <c r="N148" i="3" s="1"/>
  <c r="F442" i="5"/>
  <c r="M152" i="3"/>
  <c r="N152" i="3" s="1"/>
  <c r="F444" i="5"/>
  <c r="M156" i="3"/>
  <c r="N156" i="3" s="1"/>
  <c r="F448" i="5"/>
  <c r="M160" i="3"/>
  <c r="N160" i="3" s="1"/>
  <c r="F357" i="5"/>
  <c r="M164" i="3"/>
  <c r="N164" i="3" s="1"/>
  <c r="F451" i="5"/>
  <c r="M168" i="3"/>
  <c r="N168" i="3" s="1"/>
  <c r="F455" i="5"/>
  <c r="M172" i="3"/>
  <c r="N172" i="3" s="1"/>
  <c r="F458" i="5"/>
  <c r="M176" i="3"/>
  <c r="N176" i="3" s="1"/>
  <c r="F460" i="5"/>
  <c r="M180" i="3"/>
  <c r="N180" i="3" s="1"/>
  <c r="F463" i="5"/>
  <c r="M184" i="3"/>
  <c r="N184" i="3" s="1"/>
  <c r="F466" i="5"/>
  <c r="M188" i="3"/>
  <c r="N188" i="3" s="1"/>
  <c r="F468" i="5"/>
  <c r="M192" i="3"/>
  <c r="N192" i="3" s="1"/>
  <c r="F472" i="5"/>
  <c r="M196" i="3"/>
  <c r="N196" i="3" s="1"/>
  <c r="F476" i="5"/>
  <c r="M200" i="3"/>
  <c r="N200" i="3" s="1"/>
  <c r="F478" i="5"/>
  <c r="M204" i="3"/>
  <c r="N204" i="3" s="1"/>
  <c r="F134" i="5"/>
  <c r="M208" i="3"/>
  <c r="N208" i="3" s="1"/>
  <c r="F101" i="5"/>
  <c r="M212" i="3"/>
  <c r="N212" i="3" s="1"/>
  <c r="F356" i="5"/>
  <c r="M216" i="3"/>
  <c r="N216" i="3" s="1"/>
  <c r="F52" i="5"/>
  <c r="M220" i="3"/>
  <c r="N220" i="3" s="1"/>
  <c r="F325" i="5"/>
  <c r="M228" i="3"/>
  <c r="N228" i="3" s="1"/>
  <c r="F491" i="5"/>
  <c r="M232" i="3"/>
  <c r="N232" i="3" s="1"/>
  <c r="F87" i="5"/>
  <c r="M240" i="3"/>
  <c r="N240" i="3" s="1"/>
  <c r="F500" i="5"/>
  <c r="M248" i="3"/>
  <c r="N248" i="3" s="1"/>
  <c r="F504" i="5"/>
  <c r="M256" i="3"/>
  <c r="N256" i="3" s="1"/>
  <c r="F268" i="5"/>
  <c r="M264" i="3"/>
  <c r="N264" i="3" s="1"/>
  <c r="F179" i="5"/>
  <c r="M272" i="3"/>
  <c r="N272" i="3" s="1"/>
  <c r="F520" i="5"/>
  <c r="M280" i="3"/>
  <c r="N280" i="3" s="1"/>
  <c r="F524" i="5"/>
  <c r="M288" i="3"/>
  <c r="N288" i="3" s="1"/>
  <c r="F530" i="5"/>
  <c r="M296" i="3"/>
  <c r="N296" i="3" s="1"/>
  <c r="F534" i="5"/>
  <c r="M308" i="3"/>
  <c r="N308" i="3" s="1"/>
  <c r="F538" i="5"/>
  <c r="M344" i="3"/>
  <c r="N344" i="3" s="1"/>
  <c r="F562" i="5"/>
  <c r="M5" i="3"/>
  <c r="N5" i="3" s="1"/>
  <c r="F361" i="5"/>
  <c r="M9" i="3"/>
  <c r="N9" i="3" s="1"/>
  <c r="F292" i="5"/>
  <c r="M13" i="3"/>
  <c r="N13" i="3" s="1"/>
  <c r="F60" i="5"/>
  <c r="M17" i="3"/>
  <c r="N17" i="3" s="1"/>
  <c r="F321" i="5"/>
  <c r="M21" i="3"/>
  <c r="N21" i="3" s="1"/>
  <c r="F368" i="5"/>
  <c r="M25" i="3"/>
  <c r="N25" i="3" s="1"/>
  <c r="F370" i="5"/>
  <c r="M29" i="3"/>
  <c r="N29" i="3" s="1"/>
  <c r="F317" i="5"/>
  <c r="M33" i="3"/>
  <c r="N33" i="3" s="1"/>
  <c r="F240" i="5"/>
  <c r="M37" i="3"/>
  <c r="N37" i="3" s="1"/>
  <c r="F290" i="5"/>
  <c r="M41" i="3"/>
  <c r="N41" i="3" s="1"/>
  <c r="F75" i="5"/>
  <c r="M45" i="3"/>
  <c r="N45" i="3" s="1"/>
  <c r="F340" i="5"/>
  <c r="M49" i="3"/>
  <c r="N49" i="3" s="1"/>
  <c r="F383" i="5"/>
  <c r="M53" i="3"/>
  <c r="N53" i="3" s="1"/>
  <c r="F386" i="5"/>
  <c r="M57" i="3"/>
  <c r="N57" i="3" s="1"/>
  <c r="F387" i="5"/>
  <c r="M61" i="3"/>
  <c r="N61" i="3" s="1"/>
  <c r="F26" i="5"/>
  <c r="M65" i="3"/>
  <c r="N65" i="3" s="1"/>
  <c r="F315" i="5"/>
  <c r="M69" i="3"/>
  <c r="N69" i="3" s="1"/>
  <c r="F392" i="5"/>
  <c r="M73" i="3"/>
  <c r="N73" i="3" s="1"/>
  <c r="F394" i="5"/>
  <c r="M77" i="3"/>
  <c r="N77" i="3" s="1"/>
  <c r="F397" i="5"/>
  <c r="M81" i="3"/>
  <c r="N81" i="3" s="1"/>
  <c r="F401" i="5"/>
  <c r="M85" i="3"/>
  <c r="N85" i="3" s="1"/>
  <c r="F403" i="5"/>
  <c r="M89" i="3"/>
  <c r="N89" i="3" s="1"/>
  <c r="F405" i="5"/>
  <c r="M93" i="3"/>
  <c r="N93" i="3" s="1"/>
  <c r="F408" i="5"/>
  <c r="M97" i="3"/>
  <c r="N97" i="3" s="1"/>
  <c r="F412" i="5"/>
  <c r="M101" i="3"/>
  <c r="N101" i="3" s="1"/>
  <c r="F135" i="5"/>
  <c r="M105" i="3"/>
  <c r="N105" i="3" s="1"/>
  <c r="F83" i="5"/>
  <c r="M109" i="3"/>
  <c r="N109" i="3" s="1"/>
  <c r="F419" i="5"/>
  <c r="M113" i="3"/>
  <c r="N113" i="3" s="1"/>
  <c r="F102" i="5"/>
  <c r="M117" i="3"/>
  <c r="N117" i="3" s="1"/>
  <c r="F424" i="5"/>
  <c r="M121" i="3"/>
  <c r="N121" i="3" s="1"/>
  <c r="F174" i="5"/>
  <c r="M125" i="3"/>
  <c r="N125" i="3" s="1"/>
  <c r="F294" i="5"/>
  <c r="M129" i="3"/>
  <c r="N129" i="3" s="1"/>
  <c r="F259" i="5"/>
  <c r="M133" i="3"/>
  <c r="N133" i="3" s="1"/>
  <c r="F432" i="5"/>
  <c r="M137" i="3"/>
  <c r="N137" i="3" s="1"/>
  <c r="F434" i="5"/>
  <c r="M141" i="3"/>
  <c r="N141" i="3" s="1"/>
  <c r="F437" i="5"/>
  <c r="M145" i="3"/>
  <c r="N145" i="3" s="1"/>
  <c r="F46" i="5"/>
  <c r="M149" i="3"/>
  <c r="N149" i="3" s="1"/>
  <c r="F307" i="5"/>
  <c r="M153" i="3"/>
  <c r="N153" i="3" s="1"/>
  <c r="F445" i="5"/>
  <c r="M157" i="3"/>
  <c r="N157" i="3" s="1"/>
  <c r="F59" i="5"/>
  <c r="M161" i="3"/>
  <c r="N161" i="3" s="1"/>
  <c r="F211" i="5"/>
  <c r="M165" i="3"/>
  <c r="N165" i="3" s="1"/>
  <c r="F452" i="5"/>
  <c r="M169" i="3"/>
  <c r="N169" i="3" s="1"/>
  <c r="F456" i="5"/>
  <c r="M173" i="3"/>
  <c r="N173" i="3" s="1"/>
  <c r="F459" i="5"/>
  <c r="M177" i="3"/>
  <c r="N177" i="3" s="1"/>
  <c r="F461" i="5"/>
  <c r="M181" i="3"/>
  <c r="N181" i="3" s="1"/>
  <c r="F464" i="5"/>
  <c r="M185" i="3"/>
  <c r="N185" i="3" s="1"/>
  <c r="F467" i="5"/>
  <c r="M189" i="3"/>
  <c r="N189" i="3" s="1"/>
  <c r="F469" i="5"/>
  <c r="M193" i="3"/>
  <c r="N193" i="3" s="1"/>
  <c r="F473" i="5"/>
  <c r="M197" i="3"/>
  <c r="N197" i="3" s="1"/>
  <c r="F104" i="5"/>
  <c r="M201" i="3"/>
  <c r="N201" i="3" s="1"/>
  <c r="F284" i="5"/>
  <c r="M205" i="3"/>
  <c r="N205" i="3" s="1"/>
  <c r="F481" i="5"/>
  <c r="M209" i="3"/>
  <c r="N209" i="3" s="1"/>
  <c r="F482" i="5"/>
  <c r="M213" i="3"/>
  <c r="N213" i="3" s="1"/>
  <c r="F149" i="5"/>
  <c r="M217" i="3"/>
  <c r="N217" i="3" s="1"/>
  <c r="F309" i="5"/>
  <c r="M221" i="3"/>
  <c r="N221" i="3" s="1"/>
  <c r="F486" i="5"/>
  <c r="M225" i="3"/>
  <c r="N225" i="3" s="1"/>
  <c r="F490" i="5"/>
  <c r="M229" i="3"/>
  <c r="N229" i="3" s="1"/>
  <c r="F492" i="5"/>
  <c r="M233" i="3"/>
  <c r="N233" i="3" s="1"/>
  <c r="F495" i="5"/>
  <c r="M237" i="3"/>
  <c r="N237" i="3" s="1"/>
  <c r="F251" i="5"/>
  <c r="M241" i="3"/>
  <c r="N241" i="3" s="1"/>
  <c r="F91" i="5"/>
  <c r="M245" i="3"/>
  <c r="N245" i="3" s="1"/>
  <c r="F173" i="5"/>
  <c r="M249" i="3"/>
  <c r="N249" i="3" s="1"/>
  <c r="F505" i="5"/>
  <c r="M253" i="3"/>
  <c r="N253" i="3" s="1"/>
  <c r="F508" i="5"/>
  <c r="M257" i="3"/>
  <c r="N257" i="3" s="1"/>
  <c r="F510" i="5"/>
  <c r="M261" i="3"/>
  <c r="N261" i="3" s="1"/>
  <c r="F38" i="5"/>
  <c r="M265" i="3"/>
  <c r="N265" i="3" s="1"/>
  <c r="F330" i="5"/>
  <c r="M269" i="3"/>
  <c r="N269" i="3" s="1"/>
  <c r="F519" i="5"/>
  <c r="M273" i="3"/>
  <c r="N273" i="3" s="1"/>
  <c r="F132" i="5"/>
  <c r="M277" i="3"/>
  <c r="N277" i="3" s="1"/>
  <c r="F302" i="5"/>
  <c r="M281" i="3"/>
  <c r="N281" i="3" s="1"/>
  <c r="F328" i="5"/>
  <c r="M285" i="3"/>
  <c r="N285" i="3" s="1"/>
  <c r="F527" i="5"/>
  <c r="M289" i="3"/>
  <c r="N289" i="3" s="1"/>
  <c r="F262" i="5"/>
  <c r="M293" i="3"/>
  <c r="N293" i="3" s="1"/>
  <c r="F166" i="5"/>
  <c r="M297" i="3"/>
  <c r="N297" i="3" s="1"/>
  <c r="F70" i="5"/>
  <c r="M301" i="3"/>
  <c r="N301" i="3" s="1"/>
  <c r="F115" i="5"/>
  <c r="M305" i="3"/>
  <c r="N305" i="3" s="1"/>
  <c r="F537" i="5"/>
  <c r="M309" i="3"/>
  <c r="N309" i="3" s="1"/>
  <c r="F82" i="5"/>
  <c r="M313" i="3"/>
  <c r="N313" i="3" s="1"/>
  <c r="F25" i="5"/>
  <c r="M317" i="3"/>
  <c r="N317" i="3" s="1"/>
  <c r="F545" i="5"/>
  <c r="M321" i="3"/>
  <c r="N321" i="3" s="1"/>
  <c r="F547" i="5"/>
  <c r="M325" i="3"/>
  <c r="N325" i="3" s="1"/>
  <c r="F258" i="5"/>
  <c r="M329" i="3"/>
  <c r="N329" i="3" s="1"/>
  <c r="F551" i="5"/>
  <c r="M333" i="3"/>
  <c r="N333" i="3" s="1"/>
  <c r="F145" i="5"/>
  <c r="M337" i="3"/>
  <c r="N337" i="3" s="1"/>
  <c r="F557" i="5"/>
  <c r="M341" i="3"/>
  <c r="N341" i="3" s="1"/>
  <c r="F560" i="5"/>
  <c r="M345" i="3"/>
  <c r="N345" i="3" s="1"/>
  <c r="F563" i="5"/>
  <c r="M349" i="3"/>
  <c r="N349" i="3" s="1"/>
  <c r="F564" i="5"/>
  <c r="M353" i="3"/>
  <c r="N353" i="3" s="1"/>
  <c r="F568" i="5"/>
  <c r="M357" i="3"/>
  <c r="N357" i="3" s="1"/>
  <c r="F20" i="5"/>
  <c r="M361" i="3"/>
  <c r="N361" i="3" s="1"/>
  <c r="F106" i="5"/>
  <c r="M365" i="3"/>
  <c r="N365" i="3" s="1"/>
  <c r="F256" i="5"/>
  <c r="M369" i="3"/>
  <c r="N369" i="3" s="1"/>
  <c r="F199" i="5"/>
  <c r="M373" i="3"/>
  <c r="N373" i="3" s="1"/>
  <c r="F147" i="5"/>
  <c r="M377" i="3"/>
  <c r="N377" i="3" s="1"/>
  <c r="F90" i="5"/>
  <c r="M381" i="3"/>
  <c r="N381" i="3" s="1"/>
  <c r="F582" i="5"/>
  <c r="M385" i="3"/>
  <c r="N385" i="3" s="1"/>
  <c r="F585" i="5"/>
  <c r="M389" i="3"/>
  <c r="N389" i="3" s="1"/>
  <c r="F185" i="5"/>
  <c r="M393" i="3"/>
  <c r="N393" i="3" s="1"/>
  <c r="F203" i="5"/>
  <c r="M397" i="3"/>
  <c r="N397" i="3" s="1"/>
  <c r="F588" i="5"/>
  <c r="M401" i="3"/>
  <c r="N401" i="3" s="1"/>
  <c r="F31" i="5"/>
  <c r="M405" i="3"/>
  <c r="N405" i="3" s="1"/>
  <c r="F591" i="5"/>
  <c r="M409" i="3"/>
  <c r="N409" i="3" s="1"/>
  <c r="F594" i="5"/>
  <c r="M413" i="3"/>
  <c r="N413" i="3" s="1"/>
  <c r="F597" i="5"/>
  <c r="M417" i="3"/>
  <c r="N417" i="3" s="1"/>
  <c r="F598" i="5"/>
  <c r="M421" i="3"/>
  <c r="N421" i="3" s="1"/>
  <c r="F6" i="5"/>
  <c r="M425" i="3"/>
  <c r="N425" i="3" s="1"/>
  <c r="F334" i="5"/>
  <c r="M429" i="3"/>
  <c r="N429" i="3" s="1"/>
  <c r="F113" i="5"/>
  <c r="M433" i="3"/>
  <c r="N433" i="3" s="1"/>
  <c r="F155" i="5"/>
  <c r="M437" i="3"/>
  <c r="N437" i="3" s="1"/>
  <c r="F609" i="5"/>
  <c r="M441" i="3"/>
  <c r="N441" i="3" s="1"/>
  <c r="F611" i="5"/>
  <c r="M445" i="3"/>
  <c r="N445" i="3" s="1"/>
  <c r="F303" i="5"/>
  <c r="M449" i="3"/>
  <c r="N449" i="3" s="1"/>
  <c r="F614" i="5"/>
  <c r="M453" i="3"/>
  <c r="N453" i="3" s="1"/>
  <c r="F616" i="5"/>
  <c r="M457" i="3"/>
  <c r="N457" i="3" s="1"/>
  <c r="F619" i="5"/>
  <c r="M461" i="3"/>
  <c r="N461" i="3" s="1"/>
  <c r="F265" i="5"/>
  <c r="M465" i="3"/>
  <c r="N465" i="3" s="1"/>
  <c r="F34" i="5"/>
  <c r="M469" i="3"/>
  <c r="N469" i="3" s="1"/>
  <c r="F625" i="5"/>
  <c r="M473" i="3"/>
  <c r="N473" i="3" s="1"/>
  <c r="F628" i="5"/>
  <c r="M477" i="3"/>
  <c r="N477" i="3" s="1"/>
  <c r="F630" i="5"/>
  <c r="M481" i="3"/>
  <c r="N481" i="3" s="1"/>
  <c r="F634" i="5"/>
  <c r="M485" i="3"/>
  <c r="N485" i="3" s="1"/>
  <c r="F44" i="5"/>
  <c r="M489" i="3"/>
  <c r="N489" i="3" s="1"/>
  <c r="F278" i="5"/>
  <c r="M493" i="3"/>
  <c r="N493" i="3" s="1"/>
  <c r="F261" i="5"/>
  <c r="M497" i="3"/>
  <c r="N497" i="3" s="1"/>
  <c r="F187" i="5"/>
  <c r="M501" i="3"/>
  <c r="N501" i="3" s="1"/>
  <c r="F156" i="5"/>
  <c r="M505" i="3"/>
  <c r="N505" i="3" s="1"/>
  <c r="F236" i="5"/>
  <c r="M509" i="3"/>
  <c r="N509" i="3" s="1"/>
  <c r="F649" i="5"/>
  <c r="M513" i="3"/>
  <c r="N513" i="3" s="1"/>
  <c r="F651" i="5"/>
  <c r="M517" i="3"/>
  <c r="N517" i="3" s="1"/>
  <c r="F654" i="5"/>
  <c r="M521" i="3"/>
  <c r="N521" i="3" s="1"/>
  <c r="F657" i="5"/>
  <c r="M525" i="3"/>
  <c r="N525" i="3" s="1"/>
  <c r="F55" i="5"/>
  <c r="M529" i="3"/>
  <c r="N529" i="3" s="1"/>
  <c r="F314" i="5"/>
  <c r="M533" i="3"/>
  <c r="N533" i="3" s="1"/>
  <c r="F92" i="5"/>
  <c r="M537" i="3"/>
  <c r="N537" i="3" s="1"/>
  <c r="F209" i="5"/>
  <c r="M541" i="3"/>
  <c r="N541" i="3" s="1"/>
  <c r="F136" i="5"/>
  <c r="M545" i="3"/>
  <c r="N545" i="3" s="1"/>
  <c r="F669" i="5"/>
  <c r="M549" i="3"/>
  <c r="N549" i="3" s="1"/>
  <c r="F73" i="5"/>
  <c r="M553" i="3"/>
  <c r="N553" i="3" s="1"/>
  <c r="F675" i="5"/>
  <c r="M557" i="3"/>
  <c r="N557" i="3" s="1"/>
  <c r="F677" i="5"/>
  <c r="M561" i="3"/>
  <c r="N561" i="3" s="1"/>
  <c r="F270" i="5"/>
  <c r="M565" i="3"/>
  <c r="N565" i="3" s="1"/>
  <c r="F682" i="5"/>
  <c r="M569" i="3"/>
  <c r="N569" i="3" s="1"/>
  <c r="F684" i="5"/>
  <c r="M573" i="3"/>
  <c r="N573" i="3" s="1"/>
  <c r="F218" i="5"/>
  <c r="M577" i="3"/>
  <c r="N577" i="3" s="1"/>
  <c r="F690" i="5"/>
  <c r="M581" i="3"/>
  <c r="N581" i="3" s="1"/>
  <c r="F233" i="5"/>
  <c r="M585" i="3"/>
  <c r="N585" i="3" s="1"/>
  <c r="F696" i="5"/>
  <c r="M589" i="3"/>
  <c r="N589" i="3" s="1"/>
  <c r="F698" i="5"/>
  <c r="M593" i="3"/>
  <c r="N593" i="3" s="1"/>
  <c r="F700" i="5"/>
  <c r="M597" i="3"/>
  <c r="N597" i="3" s="1"/>
  <c r="F702" i="5"/>
  <c r="M601" i="3"/>
  <c r="N601" i="3" s="1"/>
  <c r="F705" i="5"/>
  <c r="M605" i="3"/>
  <c r="N605" i="3" s="1"/>
  <c r="F296" i="5"/>
  <c r="M609" i="3"/>
  <c r="N609" i="3" s="1"/>
  <c r="F707" i="5"/>
  <c r="M613" i="3"/>
  <c r="N613" i="3" s="1"/>
  <c r="F230" i="5"/>
  <c r="M617" i="3"/>
  <c r="N617" i="3" s="1"/>
  <c r="F711" i="5"/>
  <c r="M621" i="3"/>
  <c r="N621" i="3" s="1"/>
  <c r="F714" i="5"/>
  <c r="M625" i="3"/>
  <c r="N625" i="3" s="1"/>
  <c r="F273" i="5"/>
  <c r="M629" i="3"/>
  <c r="N629" i="3" s="1"/>
  <c r="F720" i="5"/>
  <c r="M633" i="3"/>
  <c r="N633" i="3" s="1"/>
  <c r="F723" i="5"/>
  <c r="M637" i="3"/>
  <c r="N637" i="3" s="1"/>
  <c r="F288" i="5"/>
  <c r="M641" i="3"/>
  <c r="N641" i="3" s="1"/>
  <c r="F175" i="5"/>
  <c r="M645" i="3"/>
  <c r="N645" i="3" s="1"/>
  <c r="F18" i="5"/>
  <c r="M649" i="3"/>
  <c r="N649" i="3" s="1"/>
  <c r="F151" i="5"/>
  <c r="M653" i="3"/>
  <c r="N653" i="3" s="1"/>
  <c r="F150" i="5"/>
  <c r="M657" i="3"/>
  <c r="N657" i="3" s="1"/>
  <c r="F735" i="5"/>
  <c r="M661" i="3"/>
  <c r="N661" i="3" s="1"/>
  <c r="F739" i="5"/>
  <c r="M665" i="3"/>
  <c r="N665" i="3" s="1"/>
  <c r="F50" i="5"/>
  <c r="M669" i="3"/>
  <c r="N669" i="3" s="1"/>
  <c r="F742" i="5"/>
  <c r="M673" i="3"/>
  <c r="N673" i="3" s="1"/>
  <c r="F746" i="5"/>
  <c r="M677" i="3"/>
  <c r="N677" i="3" s="1"/>
  <c r="F750" i="5"/>
  <c r="M681" i="3"/>
  <c r="N681" i="3" s="1"/>
  <c r="F752" i="5"/>
  <c r="M685" i="3"/>
  <c r="N685" i="3" s="1"/>
  <c r="F754" i="5"/>
  <c r="M689" i="3"/>
  <c r="N689" i="3" s="1"/>
  <c r="F212" i="5"/>
  <c r="M693" i="3"/>
  <c r="N693" i="3" s="1"/>
  <c r="F62" i="5"/>
  <c r="M697" i="3"/>
  <c r="N697" i="3" s="1"/>
  <c r="F762" i="5"/>
  <c r="M701" i="3"/>
  <c r="N701" i="3" s="1"/>
  <c r="F58" i="5"/>
  <c r="M705" i="3"/>
  <c r="N705" i="3" s="1"/>
  <c r="F768" i="5"/>
  <c r="M709" i="3"/>
  <c r="N709" i="3" s="1"/>
  <c r="F771" i="5"/>
  <c r="M713" i="3"/>
  <c r="N713" i="3" s="1"/>
  <c r="F32" i="5"/>
  <c r="M717" i="3"/>
  <c r="N717" i="3" s="1"/>
  <c r="F776" i="5"/>
  <c r="M721" i="3"/>
  <c r="N721" i="3" s="1"/>
  <c r="F779" i="5"/>
  <c r="M725" i="3"/>
  <c r="N725" i="3" s="1"/>
  <c r="F324" i="5"/>
  <c r="M729" i="3"/>
  <c r="N729" i="3" s="1"/>
  <c r="F237" i="5"/>
  <c r="M733" i="3"/>
  <c r="N733" i="3" s="1"/>
  <c r="F783" i="5"/>
  <c r="M737" i="3"/>
  <c r="N737" i="3" s="1"/>
  <c r="F784" i="5"/>
  <c r="M741" i="3"/>
  <c r="N741" i="3" s="1"/>
  <c r="F352" i="5"/>
  <c r="M745" i="3"/>
  <c r="N745" i="3" s="1"/>
  <c r="F298" i="5"/>
  <c r="M749" i="3"/>
  <c r="N749" i="3" s="1"/>
  <c r="F790" i="5"/>
  <c r="M753" i="3"/>
  <c r="N753" i="3" s="1"/>
  <c r="F794" i="5"/>
  <c r="M757" i="3"/>
  <c r="N757" i="3" s="1"/>
  <c r="F11" i="5"/>
  <c r="M761" i="3"/>
  <c r="N761" i="3" s="1"/>
  <c r="F800" i="5"/>
  <c r="M765" i="3"/>
  <c r="N765" i="3" s="1"/>
  <c r="F195" i="5"/>
  <c r="M769" i="3"/>
  <c r="N769" i="3" s="1"/>
  <c r="F125" i="5"/>
  <c r="M773" i="3"/>
  <c r="N773" i="3" s="1"/>
  <c r="F808" i="5"/>
  <c r="M777" i="3"/>
  <c r="N777" i="3" s="1"/>
  <c r="F319" i="5"/>
  <c r="M781" i="3"/>
  <c r="N781" i="3" s="1"/>
  <c r="F813" i="5"/>
  <c r="M785" i="3"/>
  <c r="N785" i="3" s="1"/>
  <c r="F817" i="5"/>
  <c r="M789" i="3"/>
  <c r="N789" i="3" s="1"/>
  <c r="F47" i="5"/>
  <c r="M793" i="3"/>
  <c r="N793" i="3" s="1"/>
  <c r="F210" i="5"/>
  <c r="M797" i="3"/>
  <c r="N797" i="3" s="1"/>
  <c r="F824" i="5"/>
  <c r="M801" i="3"/>
  <c r="N801" i="3" s="1"/>
  <c r="F828" i="5"/>
  <c r="M805" i="3"/>
  <c r="N805" i="3" s="1"/>
  <c r="F831" i="5"/>
  <c r="M809" i="3"/>
  <c r="N809" i="3" s="1"/>
  <c r="F835" i="5"/>
  <c r="M813" i="3"/>
  <c r="N813" i="3" s="1"/>
  <c r="F836" i="5"/>
  <c r="M817" i="3"/>
  <c r="N817" i="3" s="1"/>
  <c r="F839" i="5"/>
  <c r="M821" i="3"/>
  <c r="N821" i="3" s="1"/>
  <c r="F7" i="5"/>
  <c r="M825" i="3"/>
  <c r="N825" i="3" s="1"/>
  <c r="F119" i="5"/>
  <c r="M829" i="3"/>
  <c r="N829" i="3" s="1"/>
  <c r="F148" i="5"/>
  <c r="M833" i="3"/>
  <c r="N833" i="3" s="1"/>
  <c r="F844" i="5"/>
  <c r="M837" i="3"/>
  <c r="N837" i="3" s="1"/>
  <c r="F848" i="5"/>
  <c r="M841" i="3"/>
  <c r="N841" i="3" s="1"/>
  <c r="F114" i="5"/>
  <c r="M845" i="3"/>
  <c r="N845" i="3" s="1"/>
  <c r="F853" i="5"/>
  <c r="M849" i="3"/>
  <c r="N849" i="3" s="1"/>
  <c r="F359" i="5"/>
  <c r="M853" i="3"/>
  <c r="N853" i="3" s="1"/>
  <c r="F162" i="5"/>
  <c r="M478" i="3"/>
  <c r="N478" i="3" s="1"/>
  <c r="F631" i="5"/>
  <c r="M486" i="3"/>
  <c r="N486" i="3" s="1"/>
  <c r="F99" i="5"/>
  <c r="M494" i="3"/>
  <c r="N494" i="3" s="1"/>
  <c r="F342" i="5"/>
  <c r="M502" i="3"/>
  <c r="N502" i="3" s="1"/>
  <c r="F646" i="5"/>
  <c r="M510" i="3"/>
  <c r="N510" i="3" s="1"/>
  <c r="F650" i="5"/>
  <c r="M518" i="3"/>
  <c r="N518" i="3" s="1"/>
  <c r="F655" i="5"/>
  <c r="M526" i="3"/>
  <c r="N526" i="3" s="1"/>
  <c r="F351" i="5"/>
  <c r="M534" i="3"/>
  <c r="N534" i="3" s="1"/>
  <c r="F662" i="5"/>
  <c r="M542" i="3"/>
  <c r="N542" i="3" s="1"/>
  <c r="F157" i="5"/>
  <c r="M550" i="3"/>
  <c r="N550" i="3" s="1"/>
  <c r="F672" i="5"/>
  <c r="M558" i="3"/>
  <c r="N558" i="3" s="1"/>
  <c r="F678" i="5"/>
  <c r="M566" i="3"/>
  <c r="N566" i="3" s="1"/>
  <c r="F180" i="5"/>
  <c r="M574" i="3"/>
  <c r="N574" i="3" s="1"/>
  <c r="F687" i="5"/>
  <c r="M582" i="3"/>
  <c r="N582" i="3" s="1"/>
  <c r="F694" i="5"/>
  <c r="M590" i="3"/>
  <c r="N590" i="3" s="1"/>
  <c r="F322" i="5"/>
  <c r="M598" i="3"/>
  <c r="N598" i="3" s="1"/>
  <c r="F703" i="5"/>
  <c r="M606" i="3"/>
  <c r="N606" i="3" s="1"/>
  <c r="F152" i="5"/>
  <c r="M614" i="3"/>
  <c r="N614" i="3" s="1"/>
  <c r="F36" i="5"/>
  <c r="M622" i="3"/>
  <c r="N622" i="3" s="1"/>
  <c r="F226" i="5"/>
  <c r="M630" i="3"/>
  <c r="N630" i="3" s="1"/>
  <c r="F267" i="5"/>
  <c r="M638" i="3"/>
  <c r="N638" i="3" s="1"/>
  <c r="F726" i="5"/>
  <c r="M646" i="3"/>
  <c r="N646" i="3" s="1"/>
  <c r="F728" i="5"/>
  <c r="M654" i="3"/>
  <c r="N654" i="3" s="1"/>
  <c r="F733" i="5"/>
  <c r="M662" i="3"/>
  <c r="N662" i="3" s="1"/>
  <c r="F89" i="5"/>
  <c r="M670" i="3"/>
  <c r="N670" i="3" s="1"/>
  <c r="F743" i="5"/>
  <c r="M682" i="3"/>
  <c r="N682" i="3" s="1"/>
  <c r="F753" i="5"/>
  <c r="M690" i="3"/>
  <c r="N690" i="3" s="1"/>
  <c r="F758" i="5"/>
  <c r="M698" i="3"/>
  <c r="N698" i="3" s="1"/>
  <c r="F763" i="5"/>
  <c r="M706" i="3"/>
  <c r="N706" i="3" s="1"/>
  <c r="F769" i="5"/>
  <c r="M714" i="3"/>
  <c r="N714" i="3" s="1"/>
  <c r="F774" i="5"/>
  <c r="M722" i="3"/>
  <c r="N722" i="3" s="1"/>
  <c r="F780" i="5"/>
  <c r="M730" i="3"/>
  <c r="N730" i="3" s="1"/>
  <c r="F781" i="5"/>
  <c r="M738" i="3"/>
  <c r="N738" i="3" s="1"/>
  <c r="F785" i="5"/>
  <c r="M746" i="3"/>
  <c r="N746" i="3" s="1"/>
  <c r="F789" i="5"/>
  <c r="M754" i="3"/>
  <c r="N754" i="3" s="1"/>
  <c r="F795" i="5"/>
  <c r="M762" i="3"/>
  <c r="N762" i="3" s="1"/>
  <c r="F801" i="5"/>
  <c r="M770" i="3"/>
  <c r="N770" i="3" s="1"/>
  <c r="F126" i="5"/>
  <c r="M778" i="3"/>
  <c r="N778" i="3" s="1"/>
  <c r="F63" i="5"/>
  <c r="M786" i="3"/>
  <c r="N786" i="3" s="1"/>
  <c r="F818" i="5"/>
  <c r="M794" i="3"/>
  <c r="N794" i="3" s="1"/>
  <c r="F183" i="5"/>
  <c r="M802" i="3"/>
  <c r="N802" i="3" s="1"/>
  <c r="F829" i="5"/>
  <c r="M810" i="3"/>
  <c r="N810" i="3" s="1"/>
  <c r="F206" i="5"/>
  <c r="M818" i="3"/>
  <c r="N818" i="3" s="1"/>
  <c r="F250" i="5"/>
  <c r="M826" i="3"/>
  <c r="N826" i="3" s="1"/>
  <c r="F841" i="5"/>
  <c r="M838" i="3"/>
  <c r="N838" i="3" s="1"/>
  <c r="F849" i="5"/>
  <c r="M842" i="3"/>
  <c r="N842" i="3" s="1"/>
  <c r="F338" i="5"/>
  <c r="M850" i="3"/>
  <c r="N850" i="3" s="1"/>
  <c r="F855" i="5"/>
  <c r="M11" i="3"/>
  <c r="N11" i="3" s="1"/>
  <c r="F318" i="5"/>
  <c r="M19" i="3"/>
  <c r="N19" i="3" s="1"/>
  <c r="F367" i="5"/>
  <c r="M27" i="3"/>
  <c r="N27" i="3" s="1"/>
  <c r="F372" i="5"/>
  <c r="M35" i="3"/>
  <c r="N35" i="3" s="1"/>
  <c r="F68" i="5"/>
  <c r="M43" i="3"/>
  <c r="N43" i="3" s="1"/>
  <c r="F381" i="5"/>
  <c r="M51" i="3"/>
  <c r="N51" i="3" s="1"/>
  <c r="F384" i="5"/>
  <c r="M55" i="3"/>
  <c r="N55" i="3" s="1"/>
  <c r="F280" i="5"/>
  <c r="M59" i="3"/>
  <c r="N59" i="3" s="1"/>
  <c r="F343" i="5"/>
  <c r="M63" i="3"/>
  <c r="N63" i="3" s="1"/>
  <c r="F234" i="5"/>
  <c r="M67" i="3"/>
  <c r="N67" i="3" s="1"/>
  <c r="F208" i="5"/>
  <c r="M71" i="3"/>
  <c r="N71" i="3" s="1"/>
  <c r="F93" i="5"/>
  <c r="M75" i="3"/>
  <c r="N75" i="3" s="1"/>
  <c r="F396" i="5"/>
  <c r="M79" i="3"/>
  <c r="N79" i="3" s="1"/>
  <c r="F399" i="5"/>
  <c r="M83" i="3"/>
  <c r="N83" i="3" s="1"/>
  <c r="F88" i="5"/>
  <c r="M87" i="3"/>
  <c r="N87" i="3" s="1"/>
  <c r="F186" i="5"/>
  <c r="M91" i="3"/>
  <c r="N91" i="3" s="1"/>
  <c r="F406" i="5"/>
  <c r="M95" i="3"/>
  <c r="N95" i="3" s="1"/>
  <c r="F410" i="5"/>
  <c r="M99" i="3"/>
  <c r="N99" i="3" s="1"/>
  <c r="F414" i="5"/>
  <c r="M103" i="3"/>
  <c r="N103" i="3" s="1"/>
  <c r="F159" i="5"/>
  <c r="M107" i="3"/>
  <c r="N107" i="3" s="1"/>
  <c r="F417" i="5"/>
  <c r="M111" i="3"/>
  <c r="N111" i="3" s="1"/>
  <c r="F420" i="5"/>
  <c r="M115" i="3"/>
  <c r="N115" i="3" s="1"/>
  <c r="F422" i="5"/>
  <c r="M119" i="3"/>
  <c r="N119" i="3" s="1"/>
  <c r="F426" i="5"/>
  <c r="M123" i="3"/>
  <c r="N123" i="3" s="1"/>
  <c r="F191" i="5"/>
  <c r="M127" i="3"/>
  <c r="N127" i="3" s="1"/>
  <c r="F198" i="5"/>
  <c r="M131" i="3"/>
  <c r="N131" i="3" s="1"/>
  <c r="F229" i="5"/>
  <c r="M135" i="3"/>
  <c r="N135" i="3" s="1"/>
  <c r="F84" i="5"/>
  <c r="M139" i="3"/>
  <c r="N139" i="3" s="1"/>
  <c r="F358" i="5"/>
  <c r="M143" i="3"/>
  <c r="N143" i="3" s="1"/>
  <c r="F438" i="5"/>
  <c r="M147" i="3"/>
  <c r="N147" i="3" s="1"/>
  <c r="F441" i="5"/>
  <c r="M151" i="3"/>
  <c r="N151" i="3" s="1"/>
  <c r="F360" i="5"/>
  <c r="M155" i="3"/>
  <c r="N155" i="3" s="1"/>
  <c r="F447" i="5"/>
  <c r="M159" i="3"/>
  <c r="N159" i="3" s="1"/>
  <c r="F355" i="5"/>
  <c r="M163" i="3"/>
  <c r="N163" i="3" s="1"/>
  <c r="F450" i="5"/>
  <c r="M167" i="3"/>
  <c r="N167" i="3" s="1"/>
  <c r="F454" i="5"/>
  <c r="M171" i="3"/>
  <c r="N171" i="3" s="1"/>
  <c r="F457" i="5"/>
  <c r="M175" i="3"/>
  <c r="N175" i="3" s="1"/>
  <c r="F213" i="5"/>
  <c r="M179" i="3"/>
  <c r="N179" i="3" s="1"/>
  <c r="F462" i="5"/>
  <c r="M183" i="3"/>
  <c r="N183" i="3" s="1"/>
  <c r="F465" i="5"/>
  <c r="M187" i="3"/>
  <c r="N187" i="3" s="1"/>
  <c r="F228" i="5"/>
  <c r="M191" i="3"/>
  <c r="N191" i="3" s="1"/>
  <c r="F471" i="5"/>
  <c r="M195" i="3"/>
  <c r="N195" i="3" s="1"/>
  <c r="F475" i="5"/>
  <c r="M199" i="3"/>
  <c r="N199" i="3" s="1"/>
  <c r="F477" i="5"/>
  <c r="M203" i="3"/>
  <c r="N203" i="3" s="1"/>
  <c r="F480" i="5"/>
  <c r="M207" i="3"/>
  <c r="N207" i="3" s="1"/>
  <c r="F242" i="5"/>
  <c r="M211" i="3"/>
  <c r="N211" i="3" s="1"/>
  <c r="F483" i="5"/>
  <c r="M215" i="3"/>
  <c r="N215" i="3" s="1"/>
  <c r="F172" i="5"/>
  <c r="M219" i="3"/>
  <c r="N219" i="3" s="1"/>
  <c r="F485" i="5"/>
  <c r="M223" i="3"/>
  <c r="N223" i="3" s="1"/>
  <c r="F488" i="5"/>
  <c r="M227" i="3"/>
  <c r="N227" i="3" s="1"/>
  <c r="F10" i="5"/>
  <c r="M231" i="3"/>
  <c r="N231" i="3" s="1"/>
  <c r="F494" i="5"/>
  <c r="M235" i="3"/>
  <c r="N235" i="3" s="1"/>
  <c r="F496" i="5"/>
  <c r="M239" i="3"/>
  <c r="N239" i="3" s="1"/>
  <c r="F499" i="5"/>
  <c r="M243" i="3"/>
  <c r="N243" i="3" s="1"/>
  <c r="F501" i="5"/>
  <c r="M247" i="3"/>
  <c r="N247" i="3" s="1"/>
  <c r="F64" i="5"/>
  <c r="M251" i="3"/>
  <c r="N251" i="3" s="1"/>
  <c r="F507" i="5"/>
  <c r="M255" i="3"/>
  <c r="N255" i="3" s="1"/>
  <c r="F509" i="5"/>
  <c r="M259" i="3"/>
  <c r="N259" i="3" s="1"/>
  <c r="F512" i="5"/>
  <c r="M263" i="3"/>
  <c r="N263" i="3" s="1"/>
  <c r="F515" i="5"/>
  <c r="M267" i="3"/>
  <c r="N267" i="3" s="1"/>
  <c r="F517" i="5"/>
  <c r="M271" i="3"/>
  <c r="N271" i="3" s="1"/>
  <c r="F281" i="5"/>
  <c r="M275" i="3"/>
  <c r="N275" i="3" s="1"/>
  <c r="F112" i="5"/>
  <c r="M279" i="3"/>
  <c r="N279" i="3" s="1"/>
  <c r="F523" i="5"/>
  <c r="M283" i="3"/>
  <c r="N283" i="3" s="1"/>
  <c r="F169" i="5"/>
  <c r="M287" i="3"/>
  <c r="N287" i="3" s="1"/>
  <c r="F529" i="5"/>
  <c r="M291" i="3"/>
  <c r="N291" i="3" s="1"/>
  <c r="F531" i="5"/>
  <c r="M295" i="3"/>
  <c r="N295" i="3" s="1"/>
  <c r="F77" i="5"/>
  <c r="M299" i="3"/>
  <c r="N299" i="3" s="1"/>
  <c r="F295" i="5"/>
  <c r="M303" i="3"/>
  <c r="N303" i="3" s="1"/>
  <c r="F9" i="5"/>
  <c r="M307" i="3"/>
  <c r="N307" i="3" s="1"/>
  <c r="F331" i="5"/>
  <c r="M311" i="3"/>
  <c r="N311" i="3" s="1"/>
  <c r="F540" i="5"/>
  <c r="M315" i="3"/>
  <c r="N315" i="3" s="1"/>
  <c r="F543" i="5"/>
  <c r="M319" i="3"/>
  <c r="N319" i="3" s="1"/>
  <c r="F137" i="5"/>
  <c r="M323" i="3"/>
  <c r="N323" i="3" s="1"/>
  <c r="F301" i="5"/>
  <c r="M327" i="3"/>
  <c r="N327" i="3" s="1"/>
  <c r="F549" i="5"/>
  <c r="M331" i="3"/>
  <c r="N331" i="3" s="1"/>
  <c r="F553" i="5"/>
  <c r="M335" i="3"/>
  <c r="N335" i="3" s="1"/>
  <c r="F555" i="5"/>
  <c r="M339" i="3"/>
  <c r="N339" i="3" s="1"/>
  <c r="F558" i="5"/>
  <c r="M343" i="3"/>
  <c r="N343" i="3" s="1"/>
  <c r="F561" i="5"/>
  <c r="M347" i="3"/>
  <c r="N347" i="3" s="1"/>
  <c r="F37" i="5"/>
  <c r="M351" i="3"/>
  <c r="N351" i="3" s="1"/>
  <c r="F566" i="5"/>
  <c r="M355" i="3"/>
  <c r="N355" i="3" s="1"/>
  <c r="F570" i="5"/>
  <c r="M359" i="3"/>
  <c r="N359" i="3" s="1"/>
  <c r="F23" i="5"/>
  <c r="M363" i="3"/>
  <c r="N363" i="3" s="1"/>
  <c r="F572" i="5"/>
  <c r="M367" i="3"/>
  <c r="N367" i="3" s="1"/>
  <c r="F574" i="5"/>
  <c r="M371" i="3"/>
  <c r="N371" i="3" s="1"/>
  <c r="F576" i="5"/>
  <c r="M375" i="3"/>
  <c r="N375" i="3" s="1"/>
  <c r="F103" i="5"/>
  <c r="M379" i="3"/>
  <c r="N379" i="3" s="1"/>
  <c r="F581" i="5"/>
  <c r="M383" i="3"/>
  <c r="N383" i="3" s="1"/>
  <c r="F165" i="5"/>
  <c r="M387" i="3"/>
  <c r="N387" i="3" s="1"/>
  <c r="F254" i="5"/>
  <c r="M391" i="3"/>
  <c r="N391" i="3" s="1"/>
  <c r="F128" i="5"/>
  <c r="M395" i="3"/>
  <c r="N395" i="3" s="1"/>
  <c r="F65" i="5"/>
  <c r="M399" i="3"/>
  <c r="N399" i="3" s="1"/>
  <c r="F257" i="5"/>
  <c r="M403" i="3"/>
  <c r="N403" i="3" s="1"/>
  <c r="F248" i="5"/>
  <c r="M407" i="3"/>
  <c r="N407" i="3" s="1"/>
  <c r="F592" i="5"/>
  <c r="M411" i="3"/>
  <c r="N411" i="3" s="1"/>
  <c r="F144" i="5"/>
  <c r="M415" i="3"/>
  <c r="N415" i="3" s="1"/>
  <c r="F224" i="5"/>
  <c r="M419" i="3"/>
  <c r="N419" i="3" s="1"/>
  <c r="F600" i="5"/>
  <c r="M423" i="3"/>
  <c r="N423" i="3" s="1"/>
  <c r="F243" i="5"/>
  <c r="M427" i="3"/>
  <c r="N427" i="3" s="1"/>
  <c r="F604" i="5"/>
  <c r="M431" i="3"/>
  <c r="N431" i="3" s="1"/>
  <c r="F607" i="5"/>
  <c r="M435" i="3"/>
  <c r="N435" i="3" s="1"/>
  <c r="F205" i="5"/>
  <c r="M439" i="3"/>
  <c r="N439" i="3" s="1"/>
  <c r="F610" i="5"/>
  <c r="M443" i="3"/>
  <c r="N443" i="3" s="1"/>
  <c r="F222" i="5"/>
  <c r="M447" i="3"/>
  <c r="N447" i="3" s="1"/>
  <c r="F72" i="5"/>
  <c r="M451" i="3"/>
  <c r="N451" i="3" s="1"/>
  <c r="F200" i="5"/>
  <c r="M455" i="3"/>
  <c r="N455" i="3" s="1"/>
  <c r="F618" i="5"/>
  <c r="M459" i="3"/>
  <c r="N459" i="3" s="1"/>
  <c r="F620" i="5"/>
  <c r="M463" i="3"/>
  <c r="N463" i="3" s="1"/>
  <c r="F621" i="5"/>
  <c r="M467" i="3"/>
  <c r="N467" i="3" s="1"/>
  <c r="F623" i="5"/>
  <c r="M471" i="3"/>
  <c r="N471" i="3" s="1"/>
  <c r="F626" i="5"/>
  <c r="M475" i="3"/>
  <c r="N475" i="3" s="1"/>
  <c r="F629" i="5"/>
  <c r="M479" i="3"/>
  <c r="N479" i="3" s="1"/>
  <c r="F632" i="5"/>
  <c r="M483" i="3"/>
  <c r="N483" i="3" s="1"/>
  <c r="F161" i="5"/>
  <c r="M487" i="3"/>
  <c r="N487" i="3" s="1"/>
  <c r="F311" i="5"/>
  <c r="M491" i="3"/>
  <c r="N491" i="3" s="1"/>
  <c r="F639" i="5"/>
  <c r="M495" i="3"/>
  <c r="N495" i="3" s="1"/>
  <c r="F641" i="5"/>
  <c r="M499" i="3"/>
  <c r="N499" i="3" s="1"/>
  <c r="F644" i="5"/>
  <c r="M503" i="3"/>
  <c r="N503" i="3" s="1"/>
  <c r="F127" i="5"/>
  <c r="M507" i="3"/>
  <c r="N507" i="3" s="1"/>
  <c r="F14" i="5"/>
  <c r="M511" i="3"/>
  <c r="N511" i="3" s="1"/>
  <c r="F178" i="5"/>
  <c r="M515" i="3"/>
  <c r="N515" i="3" s="1"/>
  <c r="F653" i="5"/>
  <c r="M519" i="3"/>
  <c r="N519" i="3" s="1"/>
  <c r="F656" i="5"/>
  <c r="M523" i="3"/>
  <c r="N523" i="3" s="1"/>
  <c r="F304" i="5"/>
  <c r="M527" i="3"/>
  <c r="N527" i="3" s="1"/>
  <c r="F57" i="5"/>
  <c r="M531" i="3"/>
  <c r="N531" i="3" s="1"/>
  <c r="F661" i="5"/>
  <c r="M535" i="3"/>
  <c r="N535" i="3" s="1"/>
  <c r="F663" i="5"/>
  <c r="M539" i="3"/>
  <c r="N539" i="3" s="1"/>
  <c r="F666" i="5"/>
  <c r="M543" i="3"/>
  <c r="N543" i="3" s="1"/>
  <c r="F668" i="5"/>
  <c r="M547" i="3"/>
  <c r="N547" i="3" s="1"/>
  <c r="F354" i="5"/>
  <c r="M551" i="3"/>
  <c r="N551" i="3" s="1"/>
  <c r="F673" i="5"/>
  <c r="M555" i="3"/>
  <c r="N555" i="3" s="1"/>
  <c r="F188" i="5"/>
  <c r="M559" i="3"/>
  <c r="N559" i="3" s="1"/>
  <c r="F219" i="5"/>
  <c r="M563" i="3"/>
  <c r="N563" i="3" s="1"/>
  <c r="F681" i="5"/>
  <c r="M567" i="3"/>
  <c r="N567" i="3" s="1"/>
  <c r="F244" i="5"/>
  <c r="M571" i="3"/>
  <c r="N571" i="3" s="1"/>
  <c r="F685" i="5"/>
  <c r="M575" i="3"/>
  <c r="N575" i="3" s="1"/>
  <c r="F688" i="5"/>
  <c r="M579" i="3"/>
  <c r="N579" i="3" s="1"/>
  <c r="F692" i="5"/>
  <c r="M583" i="3"/>
  <c r="N583" i="3" s="1"/>
  <c r="F327" i="5"/>
  <c r="M587" i="3"/>
  <c r="N587" i="3" s="1"/>
  <c r="F697" i="5"/>
  <c r="M591" i="3"/>
  <c r="N591" i="3" s="1"/>
  <c r="F143" i="5"/>
  <c r="M595" i="3"/>
  <c r="N595" i="3" s="1"/>
  <c r="F29" i="5"/>
  <c r="M599" i="3"/>
  <c r="N599" i="3" s="1"/>
  <c r="F24" i="5"/>
  <c r="M603" i="3"/>
  <c r="N603" i="3" s="1"/>
  <c r="F345" i="5"/>
  <c r="M607" i="3"/>
  <c r="N607" i="3" s="1"/>
  <c r="F194" i="5"/>
  <c r="M611" i="3"/>
  <c r="N611" i="3" s="1"/>
  <c r="F709" i="5"/>
  <c r="M615" i="3"/>
  <c r="N615" i="3" s="1"/>
  <c r="F710" i="5"/>
  <c r="M619" i="3"/>
  <c r="N619" i="3" s="1"/>
  <c r="F249" i="5"/>
  <c r="M623" i="3"/>
  <c r="N623" i="3" s="1"/>
  <c r="F715" i="5"/>
  <c r="M627" i="3"/>
  <c r="N627" i="3" s="1"/>
  <c r="F718" i="5"/>
  <c r="M631" i="3"/>
  <c r="N631" i="3" s="1"/>
  <c r="F721" i="5"/>
  <c r="M635" i="3"/>
  <c r="N635" i="3" s="1"/>
  <c r="F724" i="5"/>
  <c r="M639" i="3"/>
  <c r="N639" i="3" s="1"/>
  <c r="F727" i="5"/>
  <c r="M643" i="3"/>
  <c r="N643" i="3" s="1"/>
  <c r="F158" i="5"/>
  <c r="M647" i="3"/>
  <c r="N647" i="3" s="1"/>
  <c r="F729" i="5"/>
  <c r="M651" i="3"/>
  <c r="N651" i="3" s="1"/>
  <c r="F731" i="5"/>
  <c r="M655" i="3"/>
  <c r="N655" i="3" s="1"/>
  <c r="F734" i="5"/>
  <c r="M659" i="3"/>
  <c r="N659" i="3" s="1"/>
  <c r="F737" i="5"/>
  <c r="M663" i="3"/>
  <c r="N663" i="3" s="1"/>
  <c r="F215" i="5"/>
  <c r="M667" i="3"/>
  <c r="N667" i="3" s="1"/>
  <c r="F341" i="5"/>
  <c r="M671" i="3"/>
  <c r="N671" i="3" s="1"/>
  <c r="F744" i="5"/>
  <c r="M675" i="3"/>
  <c r="N675" i="3" s="1"/>
  <c r="F748" i="5"/>
  <c r="M679" i="3"/>
  <c r="N679" i="3" s="1"/>
  <c r="F192" i="5"/>
  <c r="M683" i="3"/>
  <c r="N683" i="3" s="1"/>
  <c r="F350" i="5"/>
  <c r="M687" i="3"/>
  <c r="N687" i="3" s="1"/>
  <c r="F756" i="5"/>
  <c r="M691" i="3"/>
  <c r="N691" i="3" s="1"/>
  <c r="F204" i="5"/>
  <c r="M695" i="3"/>
  <c r="N695" i="3" s="1"/>
  <c r="F760" i="5"/>
  <c r="M699" i="3"/>
  <c r="N699" i="3" s="1"/>
  <c r="F170" i="5"/>
  <c r="M703" i="3"/>
  <c r="N703" i="3" s="1"/>
  <c r="F766" i="5"/>
  <c r="M707" i="3"/>
  <c r="N707" i="3" s="1"/>
  <c r="F227" i="5"/>
  <c r="M711" i="3"/>
  <c r="N711" i="3" s="1"/>
  <c r="F245" i="5"/>
  <c r="M715" i="3"/>
  <c r="N715" i="3" s="1"/>
  <c r="F775" i="5"/>
  <c r="M719" i="3"/>
  <c r="N719" i="3" s="1"/>
  <c r="F277" i="5"/>
  <c r="M723" i="3"/>
  <c r="N723" i="3" s="1"/>
  <c r="F33" i="5"/>
  <c r="M727" i="3"/>
  <c r="N727" i="3" s="1"/>
  <c r="F326" i="5"/>
  <c r="M731" i="3"/>
  <c r="N731" i="3" s="1"/>
  <c r="F81" i="5"/>
  <c r="M735" i="3"/>
  <c r="N735" i="3" s="1"/>
  <c r="F168" i="5"/>
  <c r="M739" i="3"/>
  <c r="N739" i="3" s="1"/>
  <c r="F786" i="5"/>
  <c r="M743" i="3"/>
  <c r="N743" i="3" s="1"/>
  <c r="F232" i="5"/>
  <c r="M747" i="3"/>
  <c r="N747" i="3" s="1"/>
  <c r="F8" i="5"/>
  <c r="M751" i="3"/>
  <c r="N751" i="3" s="1"/>
  <c r="F792" i="5"/>
  <c r="M755" i="3"/>
  <c r="N755" i="3" s="1"/>
  <c r="F320" i="5"/>
  <c r="M759" i="3"/>
  <c r="N759" i="3" s="1"/>
  <c r="F798" i="5"/>
  <c r="M763" i="3"/>
  <c r="N763" i="3" s="1"/>
  <c r="F802" i="5"/>
  <c r="M767" i="3"/>
  <c r="N767" i="3" s="1"/>
  <c r="F804" i="5"/>
  <c r="M771" i="3"/>
  <c r="N771" i="3" s="1"/>
  <c r="F806" i="5"/>
  <c r="M775" i="3"/>
  <c r="N775" i="3" s="1"/>
  <c r="F43" i="5"/>
  <c r="M779" i="3"/>
  <c r="N779" i="3" s="1"/>
  <c r="F811" i="5"/>
  <c r="M783" i="3"/>
  <c r="N783" i="3" s="1"/>
  <c r="F815" i="5"/>
  <c r="M787" i="3"/>
  <c r="N787" i="3" s="1"/>
  <c r="F819" i="5"/>
  <c r="M791" i="3"/>
  <c r="N791" i="3" s="1"/>
  <c r="F822" i="5"/>
  <c r="M795" i="3"/>
  <c r="N795" i="3" s="1"/>
  <c r="F276" i="5"/>
  <c r="M799" i="3"/>
  <c r="N799" i="3" s="1"/>
  <c r="F826" i="5"/>
  <c r="M803" i="3"/>
  <c r="N803" i="3" s="1"/>
  <c r="F830" i="5"/>
  <c r="M807" i="3"/>
  <c r="N807" i="3" s="1"/>
  <c r="F833" i="5"/>
  <c r="M811" i="3"/>
  <c r="N811" i="3" s="1"/>
  <c r="F196" i="5"/>
  <c r="M815" i="3"/>
  <c r="N815" i="3" s="1"/>
  <c r="F837" i="5"/>
  <c r="M819" i="3"/>
  <c r="N819" i="3" s="1"/>
  <c r="F163" i="5"/>
  <c r="M823" i="3"/>
  <c r="N823" i="3" s="1"/>
  <c r="F116" i="5"/>
  <c r="M827" i="3"/>
  <c r="N827" i="3" s="1"/>
  <c r="F842" i="5"/>
  <c r="M831" i="3"/>
  <c r="N831" i="3" s="1"/>
  <c r="F66" i="5"/>
  <c r="M835" i="3"/>
  <c r="N835" i="3" s="1"/>
  <c r="F846" i="5"/>
  <c r="M839" i="3"/>
  <c r="N839" i="3" s="1"/>
  <c r="F235" i="5"/>
  <c r="M843" i="3"/>
  <c r="N843" i="3" s="1"/>
  <c r="F851" i="5"/>
  <c r="M847" i="3"/>
  <c r="N847" i="3" s="1"/>
  <c r="F854" i="5"/>
  <c r="M851" i="3"/>
  <c r="N851" i="3" s="1"/>
  <c r="F856" i="5"/>
  <c r="M855" i="3"/>
  <c r="N855" i="3" s="1"/>
  <c r="F17" i="5"/>
  <c r="M236" i="3"/>
  <c r="N236" i="3" s="1"/>
  <c r="F497" i="5"/>
  <c r="M244" i="3"/>
  <c r="N244" i="3" s="1"/>
  <c r="F502" i="5"/>
  <c r="M252" i="3"/>
  <c r="N252" i="3" s="1"/>
  <c r="F182" i="5"/>
  <c r="M260" i="3"/>
  <c r="N260" i="3" s="1"/>
  <c r="F513" i="5"/>
  <c r="M268" i="3"/>
  <c r="N268" i="3" s="1"/>
  <c r="F518" i="5"/>
  <c r="M276" i="3"/>
  <c r="N276" i="3" s="1"/>
  <c r="F220" i="5"/>
  <c r="M284" i="3"/>
  <c r="N284" i="3" s="1"/>
  <c r="F526" i="5"/>
  <c r="M292" i="3"/>
  <c r="N292" i="3" s="1"/>
  <c r="F532" i="5"/>
  <c r="M300" i="3"/>
  <c r="N300" i="3" s="1"/>
  <c r="F535" i="5"/>
  <c r="M304" i="3"/>
  <c r="N304" i="3" s="1"/>
  <c r="F536" i="5"/>
  <c r="M312" i="3"/>
  <c r="N312" i="3" s="1"/>
  <c r="F541" i="5"/>
  <c r="M316" i="3"/>
  <c r="N316" i="3" s="1"/>
  <c r="F544" i="5"/>
  <c r="M320" i="3"/>
  <c r="N320" i="3" s="1"/>
  <c r="F546" i="5"/>
  <c r="M324" i="3"/>
  <c r="N324" i="3" s="1"/>
  <c r="F548" i="5"/>
  <c r="M328" i="3"/>
  <c r="N328" i="3" s="1"/>
  <c r="F550" i="5"/>
  <c r="M332" i="3"/>
  <c r="N332" i="3" s="1"/>
  <c r="F554" i="5"/>
  <c r="M336" i="3"/>
  <c r="N336" i="3" s="1"/>
  <c r="F556" i="5"/>
  <c r="M340" i="3"/>
  <c r="N340" i="3" s="1"/>
  <c r="F559" i="5"/>
  <c r="M348" i="3"/>
  <c r="N348" i="3" s="1"/>
  <c r="F19" i="5"/>
  <c r="M352" i="3"/>
  <c r="N352" i="3" s="1"/>
  <c r="F567" i="5"/>
  <c r="M356" i="3"/>
  <c r="N356" i="3" s="1"/>
  <c r="F571" i="5"/>
  <c r="M360" i="3"/>
  <c r="N360" i="3" s="1"/>
  <c r="F293" i="5"/>
  <c r="M364" i="3"/>
  <c r="N364" i="3" s="1"/>
  <c r="F279" i="5"/>
  <c r="M368" i="3"/>
  <c r="N368" i="3" s="1"/>
  <c r="F575" i="5"/>
  <c r="M372" i="3"/>
  <c r="N372" i="3" s="1"/>
  <c r="F577" i="5"/>
  <c r="M376" i="3"/>
  <c r="N376" i="3" s="1"/>
  <c r="F579" i="5"/>
  <c r="M380" i="3"/>
  <c r="N380" i="3" s="1"/>
  <c r="F108" i="5"/>
  <c r="M384" i="3"/>
  <c r="N384" i="3" s="1"/>
  <c r="F584" i="5"/>
  <c r="M388" i="3"/>
  <c r="N388" i="3" s="1"/>
  <c r="F97" i="5"/>
  <c r="M392" i="3"/>
  <c r="N392" i="3" s="1"/>
  <c r="F275" i="5"/>
  <c r="M396" i="3"/>
  <c r="N396" i="3" s="1"/>
  <c r="F587" i="5"/>
  <c r="M400" i="3"/>
  <c r="N400" i="3" s="1"/>
  <c r="F589" i="5"/>
  <c r="M404" i="3"/>
  <c r="N404" i="3" s="1"/>
  <c r="F590" i="5"/>
  <c r="M408" i="3"/>
  <c r="N408" i="3" s="1"/>
  <c r="F593" i="5"/>
  <c r="M412" i="3"/>
  <c r="N412" i="3" s="1"/>
  <c r="F596" i="5"/>
  <c r="M416" i="3"/>
  <c r="N416" i="3" s="1"/>
  <c r="F217" i="5"/>
  <c r="M420" i="3"/>
  <c r="N420" i="3" s="1"/>
  <c r="F601" i="5"/>
  <c r="M424" i="3"/>
  <c r="N424" i="3" s="1"/>
  <c r="F602" i="5"/>
  <c r="M428" i="3"/>
  <c r="N428" i="3" s="1"/>
  <c r="F605" i="5"/>
  <c r="M432" i="3"/>
  <c r="N432" i="3" s="1"/>
  <c r="F608" i="5"/>
  <c r="M436" i="3"/>
  <c r="N436" i="3" s="1"/>
  <c r="F207" i="5"/>
  <c r="M440" i="3"/>
  <c r="N440" i="3" s="1"/>
  <c r="F255" i="5"/>
  <c r="M444" i="3"/>
  <c r="N444" i="3" s="1"/>
  <c r="F612" i="5"/>
  <c r="M448" i="3"/>
  <c r="N448" i="3" s="1"/>
  <c r="F613" i="5"/>
  <c r="M452" i="3"/>
  <c r="N452" i="3" s="1"/>
  <c r="F41" i="5"/>
  <c r="M456" i="3"/>
  <c r="N456" i="3" s="1"/>
  <c r="F51" i="5"/>
  <c r="M460" i="3"/>
  <c r="N460" i="3" s="1"/>
  <c r="F308" i="5"/>
  <c r="M464" i="3"/>
  <c r="N464" i="3" s="1"/>
  <c r="F130" i="5"/>
  <c r="M468" i="3"/>
  <c r="N468" i="3" s="1"/>
  <c r="F624" i="5"/>
  <c r="M472" i="3"/>
  <c r="N472" i="3" s="1"/>
  <c r="F627" i="5"/>
  <c r="M476" i="3"/>
  <c r="N476" i="3" s="1"/>
  <c r="F349" i="5"/>
  <c r="M480" i="3"/>
  <c r="N480" i="3" s="1"/>
  <c r="F633" i="5"/>
  <c r="M484" i="3"/>
  <c r="N484" i="3" s="1"/>
  <c r="F636" i="5"/>
  <c r="M488" i="3"/>
  <c r="N488" i="3" s="1"/>
  <c r="F637" i="5"/>
  <c r="M492" i="3"/>
  <c r="N492" i="3" s="1"/>
  <c r="F640" i="5"/>
  <c r="M496" i="3"/>
  <c r="N496" i="3" s="1"/>
  <c r="F642" i="5"/>
  <c r="M500" i="3"/>
  <c r="N500" i="3" s="1"/>
  <c r="F645" i="5"/>
  <c r="M504" i="3"/>
  <c r="N504" i="3" s="1"/>
  <c r="F171" i="5"/>
  <c r="M508" i="3"/>
  <c r="N508" i="3" s="1"/>
  <c r="F648" i="5"/>
  <c r="M512" i="3"/>
  <c r="N512" i="3" s="1"/>
  <c r="F225" i="5"/>
  <c r="M516" i="3"/>
  <c r="N516" i="3" s="1"/>
  <c r="F124" i="5"/>
  <c r="M520" i="3"/>
  <c r="N520" i="3" s="1"/>
  <c r="F48" i="5"/>
  <c r="M524" i="3"/>
  <c r="N524" i="3" s="1"/>
  <c r="F153" i="5"/>
  <c r="M528" i="3"/>
  <c r="N528" i="3" s="1"/>
  <c r="F659" i="5"/>
  <c r="M532" i="3"/>
  <c r="N532" i="3" s="1"/>
  <c r="F94" i="5"/>
  <c r="M536" i="3"/>
  <c r="N536" i="3" s="1"/>
  <c r="F664" i="5"/>
  <c r="M540" i="3"/>
  <c r="N540" i="3" s="1"/>
  <c r="F667" i="5"/>
  <c r="M544" i="3"/>
  <c r="N544" i="3" s="1"/>
  <c r="F316" i="5"/>
  <c r="M548" i="3"/>
  <c r="N548" i="3" s="1"/>
  <c r="F671" i="5"/>
  <c r="M552" i="3"/>
  <c r="N552" i="3" s="1"/>
  <c r="F674" i="5"/>
  <c r="M556" i="3"/>
  <c r="N556" i="3" s="1"/>
  <c r="F253" i="5"/>
  <c r="M560" i="3"/>
  <c r="N560" i="3" s="1"/>
  <c r="F679" i="5"/>
  <c r="M564" i="3"/>
  <c r="N564" i="3" s="1"/>
  <c r="F74" i="5"/>
  <c r="M568" i="3"/>
  <c r="N568" i="3" s="1"/>
  <c r="F683" i="5"/>
  <c r="M572" i="3"/>
  <c r="N572" i="3" s="1"/>
  <c r="F686" i="5"/>
  <c r="M576" i="3"/>
  <c r="N576" i="3" s="1"/>
  <c r="F689" i="5"/>
  <c r="M580" i="3"/>
  <c r="N580" i="3" s="1"/>
  <c r="F693" i="5"/>
  <c r="M584" i="3"/>
  <c r="N584" i="3" s="1"/>
  <c r="F695" i="5"/>
  <c r="M588" i="3"/>
  <c r="N588" i="3" s="1"/>
  <c r="F122" i="5"/>
  <c r="M592" i="3"/>
  <c r="N592" i="3" s="1"/>
  <c r="F699" i="5"/>
  <c r="M596" i="3"/>
  <c r="N596" i="3" s="1"/>
  <c r="F80" i="5"/>
  <c r="M600" i="3"/>
  <c r="N600" i="3" s="1"/>
  <c r="F704" i="5"/>
  <c r="M604" i="3"/>
  <c r="N604" i="3" s="1"/>
  <c r="F138" i="5"/>
  <c r="M608" i="3"/>
  <c r="N608" i="3" s="1"/>
  <c r="F346" i="5"/>
  <c r="M612" i="3"/>
  <c r="N612" i="3" s="1"/>
  <c r="F111" i="5"/>
  <c r="M616" i="3"/>
  <c r="N616" i="3" s="1"/>
  <c r="F76" i="5"/>
  <c r="M620" i="3"/>
  <c r="N620" i="3" s="1"/>
  <c r="F713" i="5"/>
  <c r="M624" i="3"/>
  <c r="N624" i="3" s="1"/>
  <c r="F716" i="5"/>
  <c r="M628" i="3"/>
  <c r="N628" i="3" s="1"/>
  <c r="F719" i="5"/>
  <c r="M632" i="3"/>
  <c r="N632" i="3" s="1"/>
  <c r="F722" i="5"/>
  <c r="M636" i="3"/>
  <c r="N636" i="3" s="1"/>
  <c r="F725" i="5"/>
  <c r="M640" i="3"/>
  <c r="N640" i="3" s="1"/>
  <c r="F291" i="5"/>
  <c r="M644" i="3"/>
  <c r="N644" i="3" s="1"/>
  <c r="F28" i="5"/>
  <c r="M648" i="3"/>
  <c r="N648" i="3" s="1"/>
  <c r="F336" i="5"/>
  <c r="M652" i="3"/>
  <c r="N652" i="3" s="1"/>
  <c r="F732" i="5"/>
  <c r="M656" i="3"/>
  <c r="N656" i="3" s="1"/>
  <c r="F332" i="5"/>
  <c r="M660" i="3"/>
  <c r="N660" i="3" s="1"/>
  <c r="F738" i="5"/>
  <c r="M664" i="3"/>
  <c r="N664" i="3" s="1"/>
  <c r="F740" i="5"/>
  <c r="M668" i="3"/>
  <c r="N668" i="3" s="1"/>
  <c r="F741" i="5"/>
  <c r="M672" i="3"/>
  <c r="N672" i="3" s="1"/>
  <c r="F745" i="5"/>
  <c r="M676" i="3"/>
  <c r="N676" i="3" s="1"/>
  <c r="F749" i="5"/>
  <c r="M680" i="3"/>
  <c r="N680" i="3" s="1"/>
  <c r="F751" i="5"/>
  <c r="M684" i="3"/>
  <c r="N684" i="3" s="1"/>
  <c r="F289" i="5"/>
  <c r="M688" i="3"/>
  <c r="N688" i="3" s="1"/>
  <c r="F757" i="5"/>
  <c r="M692" i="3"/>
  <c r="N692" i="3" s="1"/>
  <c r="F759" i="5"/>
  <c r="M696" i="3"/>
  <c r="N696" i="3" s="1"/>
  <c r="F761" i="5"/>
  <c r="M700" i="3"/>
  <c r="N700" i="3" s="1"/>
  <c r="F764" i="5"/>
  <c r="M704" i="3"/>
  <c r="N704" i="3" s="1"/>
  <c r="F767" i="5"/>
  <c r="M708" i="3"/>
  <c r="N708" i="3" s="1"/>
  <c r="F770" i="5"/>
  <c r="M712" i="3"/>
  <c r="N712" i="3" s="1"/>
  <c r="F773" i="5"/>
  <c r="M716" i="3"/>
  <c r="N716" i="3" s="1"/>
  <c r="F266" i="5"/>
  <c r="M720" i="3"/>
  <c r="N720" i="3" s="1"/>
  <c r="F778" i="5"/>
  <c r="M724" i="3"/>
  <c r="N724" i="3" s="1"/>
  <c r="F53" i="5"/>
  <c r="M728" i="3"/>
  <c r="N728" i="3" s="1"/>
  <c r="F221" i="5"/>
  <c r="M732" i="3"/>
  <c r="N732" i="3" s="1"/>
  <c r="F782" i="5"/>
  <c r="M736" i="3"/>
  <c r="N736" i="3" s="1"/>
  <c r="F297" i="5"/>
  <c r="M740" i="3"/>
  <c r="N740" i="3" s="1"/>
  <c r="F787" i="5"/>
  <c r="M744" i="3"/>
  <c r="N744" i="3" s="1"/>
  <c r="F788" i="5"/>
  <c r="M748" i="3"/>
  <c r="N748" i="3" s="1"/>
  <c r="F329" i="5"/>
  <c r="M752" i="3"/>
  <c r="N752" i="3" s="1"/>
  <c r="F793" i="5"/>
  <c r="M756" i="3"/>
  <c r="N756" i="3" s="1"/>
  <c r="F796" i="5"/>
  <c r="M760" i="3"/>
  <c r="N760" i="3" s="1"/>
  <c r="F799" i="5"/>
  <c r="M764" i="3"/>
  <c r="N764" i="3" s="1"/>
  <c r="F118" i="5"/>
  <c r="M768" i="3"/>
  <c r="N768" i="3" s="1"/>
  <c r="F805" i="5"/>
  <c r="M772" i="3"/>
  <c r="N772" i="3" s="1"/>
  <c r="F807" i="5"/>
  <c r="M776" i="3"/>
  <c r="N776" i="3" s="1"/>
  <c r="F810" i="5"/>
  <c r="M780" i="3"/>
  <c r="N780" i="3" s="1"/>
  <c r="F812" i="5"/>
  <c r="M784" i="3"/>
  <c r="N784" i="3" s="1"/>
  <c r="F816" i="5"/>
  <c r="M788" i="3"/>
  <c r="N788" i="3" s="1"/>
  <c r="F820" i="5"/>
  <c r="M792" i="3"/>
  <c r="N792" i="3" s="1"/>
  <c r="F823" i="5"/>
  <c r="M796" i="3"/>
  <c r="N796" i="3" s="1"/>
  <c r="F260" i="5"/>
  <c r="M800" i="3"/>
  <c r="N800" i="3" s="1"/>
  <c r="F827" i="5"/>
  <c r="M804" i="3"/>
  <c r="N804" i="3" s="1"/>
  <c r="F49" i="5"/>
  <c r="M808" i="3"/>
  <c r="N808" i="3" s="1"/>
  <c r="F834" i="5"/>
  <c r="M812" i="3"/>
  <c r="N812" i="3" s="1"/>
  <c r="F286" i="5"/>
  <c r="M816" i="3"/>
  <c r="N816" i="3" s="1"/>
  <c r="F838" i="5"/>
  <c r="M820" i="3"/>
  <c r="N820" i="3" s="1"/>
  <c r="F154" i="5"/>
  <c r="M824" i="3"/>
  <c r="N824" i="3" s="1"/>
  <c r="F333" i="5"/>
  <c r="M828" i="3"/>
  <c r="N828" i="3" s="1"/>
  <c r="F252" i="5"/>
  <c r="M832" i="3"/>
  <c r="N832" i="3" s="1"/>
  <c r="F69" i="5"/>
  <c r="M836" i="3"/>
  <c r="N836" i="3" s="1"/>
  <c r="F847" i="5"/>
  <c r="M840" i="3"/>
  <c r="N840" i="3" s="1"/>
  <c r="F850" i="5"/>
  <c r="M844" i="3"/>
  <c r="N844" i="3" s="1"/>
  <c r="F852" i="5"/>
  <c r="M848" i="3"/>
  <c r="N848" i="3" s="1"/>
  <c r="F241" i="5"/>
  <c r="M852" i="3"/>
  <c r="N852" i="3" s="1"/>
  <c r="F857" i="5"/>
  <c r="M856" i="3"/>
  <c r="N856" i="3" s="1"/>
  <c r="F30" i="5"/>
  <c r="J858" i="3"/>
  <c r="M290" i="3"/>
  <c r="N290" i="3" s="1"/>
  <c r="G30" i="5" l="1"/>
  <c r="I30" i="5" s="1"/>
  <c r="L30" i="5" s="1"/>
  <c r="G17" i="5"/>
  <c r="I17" i="5" s="1"/>
  <c r="L17" i="5" s="1"/>
  <c r="G96" i="5"/>
  <c r="I96" i="5" s="1"/>
  <c r="L96" i="5" s="1"/>
  <c r="G162" i="5"/>
  <c r="I162" i="5" s="1"/>
  <c r="L162" i="5" s="1"/>
  <c r="G857" i="5"/>
  <c r="I857" i="5" s="1"/>
  <c r="L857" i="5" s="1"/>
  <c r="G856" i="5"/>
  <c r="I856" i="5" s="1"/>
  <c r="L856" i="5" s="1"/>
  <c r="G855" i="5"/>
  <c r="I855" i="5" s="1"/>
  <c r="L855" i="5" s="1"/>
  <c r="G359" i="5"/>
  <c r="I359" i="5" s="1"/>
  <c r="L359" i="5" s="1"/>
  <c r="G241" i="5"/>
  <c r="I241" i="5" s="1"/>
  <c r="L241" i="5" s="1"/>
  <c r="G854" i="5"/>
  <c r="I854" i="5" s="1"/>
  <c r="L854" i="5" s="1"/>
  <c r="G16" i="5"/>
  <c r="I16" i="5" s="1"/>
  <c r="L16" i="5" s="1"/>
  <c r="G853" i="5"/>
  <c r="I853" i="5" s="1"/>
  <c r="L853" i="5" s="1"/>
  <c r="G852" i="5"/>
  <c r="I852" i="5" s="1"/>
  <c r="L852" i="5" s="1"/>
  <c r="G851" i="5"/>
  <c r="I851" i="5" s="1"/>
  <c r="L851" i="5" s="1"/>
  <c r="G338" i="5"/>
  <c r="I338" i="5" s="1"/>
  <c r="L338" i="5" s="1"/>
  <c r="G114" i="5"/>
  <c r="I114" i="5" s="1"/>
  <c r="L114" i="5" s="1"/>
  <c r="G850" i="5"/>
  <c r="I850" i="5" s="1"/>
  <c r="L850" i="5" s="1"/>
  <c r="G235" i="5"/>
  <c r="I235" i="5" s="1"/>
  <c r="L235" i="5" s="1"/>
  <c r="G849" i="5"/>
  <c r="I849" i="5" s="1"/>
  <c r="L849" i="5" s="1"/>
  <c r="G848" i="5"/>
  <c r="I848" i="5" s="1"/>
  <c r="L848" i="5" s="1"/>
  <c r="G847" i="5"/>
  <c r="I847" i="5" s="1"/>
  <c r="L847" i="5" s="1"/>
  <c r="G846" i="5"/>
  <c r="I846" i="5" s="1"/>
  <c r="L846" i="5" s="1"/>
  <c r="G845" i="5"/>
  <c r="I845" i="5" s="1"/>
  <c r="L845" i="5" s="1"/>
  <c r="G844" i="5"/>
  <c r="I844" i="5" s="1"/>
  <c r="L844" i="5" s="1"/>
  <c r="G69" i="5"/>
  <c r="I69" i="5" s="1"/>
  <c r="L69" i="5" s="1"/>
  <c r="G66" i="5"/>
  <c r="I66" i="5" s="1"/>
  <c r="L66" i="5" s="1"/>
  <c r="G843" i="5"/>
  <c r="I843" i="5" s="1"/>
  <c r="L843" i="5" s="1"/>
  <c r="G148" i="5"/>
  <c r="I148" i="5" s="1"/>
  <c r="L148" i="5" s="1"/>
  <c r="G252" i="5"/>
  <c r="I252" i="5" s="1"/>
  <c r="L252" i="5" s="1"/>
  <c r="G842" i="5"/>
  <c r="I842" i="5" s="1"/>
  <c r="L842" i="5" s="1"/>
  <c r="G841" i="5"/>
  <c r="I841" i="5" s="1"/>
  <c r="L841" i="5" s="1"/>
  <c r="G119" i="5"/>
  <c r="I119" i="5" s="1"/>
  <c r="L119" i="5" s="1"/>
  <c r="G333" i="5"/>
  <c r="I333" i="5" s="1"/>
  <c r="L333" i="5" s="1"/>
  <c r="G116" i="5"/>
  <c r="I116" i="5" s="1"/>
  <c r="L116" i="5" s="1"/>
  <c r="G840" i="5"/>
  <c r="I840" i="5" s="1"/>
  <c r="L840" i="5" s="1"/>
  <c r="G7" i="5"/>
  <c r="I7" i="5" s="1"/>
  <c r="L7" i="5" s="1"/>
  <c r="G154" i="5"/>
  <c r="I154" i="5" s="1"/>
  <c r="L154" i="5" s="1"/>
  <c r="G163" i="5"/>
  <c r="I163" i="5" s="1"/>
  <c r="L163" i="5" s="1"/>
  <c r="G250" i="5"/>
  <c r="I250" i="5" s="1"/>
  <c r="L250" i="5" s="1"/>
  <c r="G839" i="5"/>
  <c r="I839" i="5" s="1"/>
  <c r="L839" i="5" s="1"/>
  <c r="G838" i="5"/>
  <c r="I838" i="5" s="1"/>
  <c r="L838" i="5" s="1"/>
  <c r="G837" i="5"/>
  <c r="I837" i="5" s="1"/>
  <c r="L837" i="5" s="1"/>
  <c r="G21" i="5"/>
  <c r="I21" i="5" s="1"/>
  <c r="L21" i="5" s="1"/>
  <c r="G836" i="5"/>
  <c r="I836" i="5" s="1"/>
  <c r="L836" i="5" s="1"/>
  <c r="G286" i="5"/>
  <c r="I286" i="5" s="1"/>
  <c r="L286" i="5" s="1"/>
  <c r="G196" i="5"/>
  <c r="I196" i="5" s="1"/>
  <c r="L196" i="5" s="1"/>
  <c r="G206" i="5"/>
  <c r="I206" i="5" s="1"/>
  <c r="L206" i="5" s="1"/>
  <c r="G835" i="5"/>
  <c r="I835" i="5" s="1"/>
  <c r="L835" i="5" s="1"/>
  <c r="G834" i="5"/>
  <c r="I834" i="5" s="1"/>
  <c r="L834" i="5" s="1"/>
  <c r="G833" i="5"/>
  <c r="I833" i="5" s="1"/>
  <c r="L833" i="5" s="1"/>
  <c r="G832" i="5"/>
  <c r="I832" i="5" s="1"/>
  <c r="L832" i="5" s="1"/>
  <c r="G831" i="5"/>
  <c r="I831" i="5" s="1"/>
  <c r="L831" i="5" s="1"/>
  <c r="G49" i="5"/>
  <c r="I49" i="5" s="1"/>
  <c r="L49" i="5" s="1"/>
  <c r="G830" i="5"/>
  <c r="I830" i="5" s="1"/>
  <c r="L830" i="5" s="1"/>
  <c r="G829" i="5"/>
  <c r="I829" i="5" s="1"/>
  <c r="L829" i="5" s="1"/>
  <c r="G828" i="5"/>
  <c r="I828" i="5" s="1"/>
  <c r="L828" i="5" s="1"/>
  <c r="G827" i="5"/>
  <c r="I827" i="5" s="1"/>
  <c r="L827" i="5" s="1"/>
  <c r="G826" i="5"/>
  <c r="I826" i="5" s="1"/>
  <c r="L826" i="5" s="1"/>
  <c r="G825" i="5"/>
  <c r="I825" i="5" s="1"/>
  <c r="L825" i="5" s="1"/>
  <c r="G824" i="5"/>
  <c r="I824" i="5" s="1"/>
  <c r="L824" i="5" s="1"/>
  <c r="G260" i="5"/>
  <c r="I260" i="5" s="1"/>
  <c r="L260" i="5" s="1"/>
  <c r="G276" i="5"/>
  <c r="I276" i="5" s="1"/>
  <c r="L276" i="5" s="1"/>
  <c r="G183" i="5"/>
  <c r="I183" i="5" s="1"/>
  <c r="L183" i="5" s="1"/>
  <c r="G210" i="5"/>
  <c r="I210" i="5" s="1"/>
  <c r="L210" i="5" s="1"/>
  <c r="G823" i="5"/>
  <c r="I823" i="5" s="1"/>
  <c r="L823" i="5" s="1"/>
  <c r="G822" i="5"/>
  <c r="I822" i="5" s="1"/>
  <c r="L822" i="5" s="1"/>
  <c r="G821" i="5"/>
  <c r="I821" i="5" s="1"/>
  <c r="L821" i="5" s="1"/>
  <c r="G47" i="5"/>
  <c r="I47" i="5" s="1"/>
  <c r="L47" i="5" s="1"/>
  <c r="G820" i="5"/>
  <c r="I820" i="5" s="1"/>
  <c r="L820" i="5" s="1"/>
  <c r="G819" i="5"/>
  <c r="I819" i="5" s="1"/>
  <c r="L819" i="5" s="1"/>
  <c r="G818" i="5"/>
  <c r="I818" i="5" s="1"/>
  <c r="L818" i="5" s="1"/>
  <c r="G817" i="5"/>
  <c r="I817" i="5" s="1"/>
  <c r="L817" i="5" s="1"/>
  <c r="G816" i="5"/>
  <c r="I816" i="5" s="1"/>
  <c r="L816" i="5" s="1"/>
  <c r="G815" i="5"/>
  <c r="I815" i="5" s="1"/>
  <c r="L815" i="5" s="1"/>
  <c r="G814" i="5"/>
  <c r="I814" i="5" s="1"/>
  <c r="L814" i="5" s="1"/>
  <c r="G813" i="5"/>
  <c r="I813" i="5" s="1"/>
  <c r="L813" i="5" s="1"/>
  <c r="G812" i="5"/>
  <c r="I812" i="5" s="1"/>
  <c r="L812" i="5" s="1"/>
  <c r="G811" i="5"/>
  <c r="I811" i="5" s="1"/>
  <c r="L811" i="5" s="1"/>
  <c r="G63" i="5"/>
  <c r="I63" i="5" s="1"/>
  <c r="L63" i="5" s="1"/>
  <c r="G319" i="5"/>
  <c r="I319" i="5" s="1"/>
  <c r="L319" i="5" s="1"/>
  <c r="G810" i="5"/>
  <c r="I810" i="5" s="1"/>
  <c r="L810" i="5" s="1"/>
  <c r="G43" i="5"/>
  <c r="I43" i="5" s="1"/>
  <c r="L43" i="5" s="1"/>
  <c r="G809" i="5"/>
  <c r="I809" i="5" s="1"/>
  <c r="L809" i="5" s="1"/>
  <c r="G808" i="5"/>
  <c r="I808" i="5" s="1"/>
  <c r="L808" i="5" s="1"/>
  <c r="G807" i="5"/>
  <c r="I807" i="5" s="1"/>
  <c r="L807" i="5" s="1"/>
  <c r="G806" i="5"/>
  <c r="I806" i="5" s="1"/>
  <c r="L806" i="5" s="1"/>
  <c r="G805" i="5"/>
  <c r="I805" i="5" s="1"/>
  <c r="L805" i="5" s="1"/>
  <c r="G126" i="5"/>
  <c r="I126" i="5" s="1"/>
  <c r="L126" i="5" s="1"/>
  <c r="G125" i="5"/>
  <c r="I125" i="5" s="1"/>
  <c r="L125" i="5" s="1"/>
  <c r="G804" i="5"/>
  <c r="I804" i="5" s="1"/>
  <c r="L804" i="5" s="1"/>
  <c r="G803" i="5"/>
  <c r="I803" i="5" s="1"/>
  <c r="L803" i="5" s="1"/>
  <c r="G195" i="5"/>
  <c r="I195" i="5" s="1"/>
  <c r="L195" i="5" s="1"/>
  <c r="G118" i="5"/>
  <c r="I118" i="5" s="1"/>
  <c r="L118" i="5" s="1"/>
  <c r="G802" i="5"/>
  <c r="I802" i="5" s="1"/>
  <c r="L802" i="5" s="1"/>
  <c r="G801" i="5"/>
  <c r="I801" i="5" s="1"/>
  <c r="L801" i="5" s="1"/>
  <c r="G800" i="5"/>
  <c r="I800" i="5" s="1"/>
  <c r="L800" i="5" s="1"/>
  <c r="G799" i="5"/>
  <c r="I799" i="5" s="1"/>
  <c r="L799" i="5" s="1"/>
  <c r="G798" i="5"/>
  <c r="I798" i="5" s="1"/>
  <c r="L798" i="5" s="1"/>
  <c r="G797" i="5"/>
  <c r="I797" i="5" s="1"/>
  <c r="L797" i="5" s="1"/>
  <c r="G11" i="5"/>
  <c r="I11" i="5" s="1"/>
  <c r="L11" i="5" s="1"/>
  <c r="G796" i="5"/>
  <c r="I796" i="5" s="1"/>
  <c r="L796" i="5" s="1"/>
  <c r="G320" i="5"/>
  <c r="I320" i="5" s="1"/>
  <c r="L320" i="5" s="1"/>
  <c r="G795" i="5"/>
  <c r="I795" i="5" s="1"/>
  <c r="L795" i="5" s="1"/>
  <c r="G794" i="5"/>
  <c r="I794" i="5" s="1"/>
  <c r="L794" i="5" s="1"/>
  <c r="G793" i="5"/>
  <c r="I793" i="5" s="1"/>
  <c r="L793" i="5" s="1"/>
  <c r="G792" i="5"/>
  <c r="I792" i="5" s="1"/>
  <c r="L792" i="5" s="1"/>
  <c r="G791" i="5"/>
  <c r="I791" i="5" s="1"/>
  <c r="L791" i="5" s="1"/>
  <c r="G790" i="5"/>
  <c r="I790" i="5" s="1"/>
  <c r="L790" i="5" s="1"/>
  <c r="G329" i="5"/>
  <c r="I329" i="5" s="1"/>
  <c r="L329" i="5" s="1"/>
  <c r="G8" i="5"/>
  <c r="I8" i="5" s="1"/>
  <c r="L8" i="5" s="1"/>
  <c r="G789" i="5"/>
  <c r="I789" i="5" s="1"/>
  <c r="L789" i="5" s="1"/>
  <c r="G298" i="5"/>
  <c r="I298" i="5" s="1"/>
  <c r="L298" i="5" s="1"/>
  <c r="G788" i="5"/>
  <c r="I788" i="5" s="1"/>
  <c r="L788" i="5" s="1"/>
  <c r="G232" i="5"/>
  <c r="I232" i="5" s="1"/>
  <c r="L232" i="5" s="1"/>
  <c r="G223" i="5"/>
  <c r="I223" i="5" s="1"/>
  <c r="L223" i="5" s="1"/>
  <c r="G352" i="5"/>
  <c r="I352" i="5" s="1"/>
  <c r="L352" i="5" s="1"/>
  <c r="G787" i="5"/>
  <c r="I787" i="5" s="1"/>
  <c r="L787" i="5" s="1"/>
  <c r="G786" i="5"/>
  <c r="I786" i="5" s="1"/>
  <c r="L786" i="5" s="1"/>
  <c r="G785" i="5"/>
  <c r="I785" i="5" s="1"/>
  <c r="L785" i="5" s="1"/>
  <c r="G784" i="5"/>
  <c r="I784" i="5" s="1"/>
  <c r="L784" i="5" s="1"/>
  <c r="G297" i="5"/>
  <c r="I297" i="5" s="1"/>
  <c r="L297" i="5" s="1"/>
  <c r="G168" i="5"/>
  <c r="I168" i="5" s="1"/>
  <c r="L168" i="5" s="1"/>
  <c r="G339" i="5"/>
  <c r="I339" i="5" s="1"/>
  <c r="L339" i="5" s="1"/>
  <c r="G783" i="5"/>
  <c r="I783" i="5" s="1"/>
  <c r="L783" i="5" s="1"/>
  <c r="G782" i="5"/>
  <c r="I782" i="5" s="1"/>
  <c r="L782" i="5" s="1"/>
  <c r="G81" i="5"/>
  <c r="I81" i="5" s="1"/>
  <c r="L81" i="5" s="1"/>
  <c r="G781" i="5"/>
  <c r="I781" i="5" s="1"/>
  <c r="L781" i="5" s="1"/>
  <c r="G237" i="5"/>
  <c r="I237" i="5" s="1"/>
  <c r="L237" i="5" s="1"/>
  <c r="G221" i="5"/>
  <c r="I221" i="5" s="1"/>
  <c r="L221" i="5" s="1"/>
  <c r="G326" i="5"/>
  <c r="I326" i="5" s="1"/>
  <c r="L326" i="5" s="1"/>
  <c r="G95" i="5"/>
  <c r="I95" i="5" s="1"/>
  <c r="L95" i="5" s="1"/>
  <c r="G324" i="5"/>
  <c r="I324" i="5" s="1"/>
  <c r="L324" i="5" s="1"/>
  <c r="G53" i="5"/>
  <c r="I53" i="5" s="1"/>
  <c r="L53" i="5" s="1"/>
  <c r="G33" i="5"/>
  <c r="I33" i="5" s="1"/>
  <c r="L33" i="5" s="1"/>
  <c r="G780" i="5"/>
  <c r="I780" i="5" s="1"/>
  <c r="L780" i="5" s="1"/>
  <c r="G779" i="5"/>
  <c r="I779" i="5" s="1"/>
  <c r="L779" i="5" s="1"/>
  <c r="G778" i="5"/>
  <c r="I778" i="5" s="1"/>
  <c r="L778" i="5" s="1"/>
  <c r="G277" i="5"/>
  <c r="I277" i="5" s="1"/>
  <c r="L277" i="5" s="1"/>
  <c r="G777" i="5"/>
  <c r="I777" i="5" s="1"/>
  <c r="L777" i="5" s="1"/>
  <c r="G776" i="5"/>
  <c r="I776" i="5" s="1"/>
  <c r="L776" i="5" s="1"/>
  <c r="G266" i="5"/>
  <c r="I266" i="5" s="1"/>
  <c r="L266" i="5" s="1"/>
  <c r="G775" i="5"/>
  <c r="I775" i="5" s="1"/>
  <c r="L775" i="5" s="1"/>
  <c r="G774" i="5"/>
  <c r="I774" i="5" s="1"/>
  <c r="L774" i="5" s="1"/>
  <c r="G32" i="5"/>
  <c r="I32" i="5" s="1"/>
  <c r="L32" i="5" s="1"/>
  <c r="G773" i="5"/>
  <c r="I773" i="5" s="1"/>
  <c r="L773" i="5" s="1"/>
  <c r="G245" i="5"/>
  <c r="I245" i="5" s="1"/>
  <c r="L245" i="5" s="1"/>
  <c r="G772" i="5"/>
  <c r="I772" i="5" s="1"/>
  <c r="L772" i="5" s="1"/>
  <c r="G771" i="5"/>
  <c r="I771" i="5" s="1"/>
  <c r="L771" i="5" s="1"/>
  <c r="G770" i="5"/>
  <c r="I770" i="5" s="1"/>
  <c r="L770" i="5" s="1"/>
  <c r="G227" i="5"/>
  <c r="I227" i="5" s="1"/>
  <c r="L227" i="5" s="1"/>
  <c r="G769" i="5"/>
  <c r="I769" i="5" s="1"/>
  <c r="L769" i="5" s="1"/>
  <c r="G768" i="5"/>
  <c r="I768" i="5" s="1"/>
  <c r="L768" i="5" s="1"/>
  <c r="G767" i="5"/>
  <c r="I767" i="5" s="1"/>
  <c r="L767" i="5" s="1"/>
  <c r="G766" i="5"/>
  <c r="I766" i="5" s="1"/>
  <c r="L766" i="5" s="1"/>
  <c r="G765" i="5"/>
  <c r="I765" i="5" s="1"/>
  <c r="L765" i="5" s="1"/>
  <c r="G58" i="5"/>
  <c r="I58" i="5" s="1"/>
  <c r="L58" i="5" s="1"/>
  <c r="G764" i="5"/>
  <c r="I764" i="5" s="1"/>
  <c r="L764" i="5" s="1"/>
  <c r="G170" i="5"/>
  <c r="I170" i="5" s="1"/>
  <c r="L170" i="5" s="1"/>
  <c r="G763" i="5"/>
  <c r="I763" i="5" s="1"/>
  <c r="L763" i="5" s="1"/>
  <c r="G762" i="5"/>
  <c r="I762" i="5" s="1"/>
  <c r="L762" i="5" s="1"/>
  <c r="G761" i="5"/>
  <c r="I761" i="5" s="1"/>
  <c r="L761" i="5" s="1"/>
  <c r="G760" i="5"/>
  <c r="I760" i="5" s="1"/>
  <c r="L760" i="5" s="1"/>
  <c r="G61" i="5"/>
  <c r="I61" i="5" s="1"/>
  <c r="L61" i="5" s="1"/>
  <c r="G62" i="5"/>
  <c r="I62" i="5" s="1"/>
  <c r="L62" i="5" s="1"/>
  <c r="G759" i="5"/>
  <c r="I759" i="5" s="1"/>
  <c r="L759" i="5" s="1"/>
  <c r="G204" i="5"/>
  <c r="I204" i="5" s="1"/>
  <c r="L204" i="5" s="1"/>
  <c r="G758" i="5"/>
  <c r="I758" i="5" s="1"/>
  <c r="L758" i="5" s="1"/>
  <c r="G212" i="5"/>
  <c r="I212" i="5" s="1"/>
  <c r="L212" i="5" s="1"/>
  <c r="G757" i="5"/>
  <c r="I757" i="5" s="1"/>
  <c r="L757" i="5" s="1"/>
  <c r="G754" i="5"/>
  <c r="I754" i="5" s="1"/>
  <c r="L754" i="5" s="1"/>
  <c r="G756" i="5"/>
  <c r="I756" i="5" s="1"/>
  <c r="L756" i="5" s="1"/>
  <c r="G755" i="5"/>
  <c r="I755" i="5" s="1"/>
  <c r="L755" i="5" s="1"/>
  <c r="G289" i="5"/>
  <c r="I289" i="5" s="1"/>
  <c r="L289" i="5" s="1"/>
  <c r="G350" i="5"/>
  <c r="I350" i="5" s="1"/>
  <c r="L350" i="5" s="1"/>
  <c r="G753" i="5"/>
  <c r="I753" i="5" s="1"/>
  <c r="L753" i="5" s="1"/>
  <c r="G752" i="5"/>
  <c r="I752" i="5" s="1"/>
  <c r="L752" i="5" s="1"/>
  <c r="G751" i="5"/>
  <c r="I751" i="5" s="1"/>
  <c r="L751" i="5" s="1"/>
  <c r="G192" i="5"/>
  <c r="I192" i="5" s="1"/>
  <c r="L192" i="5" s="1"/>
  <c r="G181" i="5"/>
  <c r="I181" i="5" s="1"/>
  <c r="L181" i="5" s="1"/>
  <c r="G750" i="5"/>
  <c r="I750" i="5" s="1"/>
  <c r="L750" i="5" s="1"/>
  <c r="G749" i="5"/>
  <c r="I749" i="5" s="1"/>
  <c r="L749" i="5" s="1"/>
  <c r="G748" i="5"/>
  <c r="I748" i="5" s="1"/>
  <c r="L748" i="5" s="1"/>
  <c r="G747" i="5"/>
  <c r="I747" i="5" s="1"/>
  <c r="L747" i="5" s="1"/>
  <c r="G746" i="5"/>
  <c r="I746" i="5" s="1"/>
  <c r="L746" i="5" s="1"/>
  <c r="G745" i="5"/>
  <c r="I745" i="5" s="1"/>
  <c r="L745" i="5" s="1"/>
  <c r="G744" i="5"/>
  <c r="I744" i="5" s="1"/>
  <c r="L744" i="5" s="1"/>
  <c r="G743" i="5"/>
  <c r="I743" i="5" s="1"/>
  <c r="L743" i="5" s="1"/>
  <c r="G742" i="5"/>
  <c r="I742" i="5" s="1"/>
  <c r="L742" i="5" s="1"/>
  <c r="G741" i="5"/>
  <c r="I741" i="5" s="1"/>
  <c r="L741" i="5" s="1"/>
  <c r="G341" i="5"/>
  <c r="I341" i="5" s="1"/>
  <c r="L341" i="5" s="1"/>
  <c r="G35" i="5"/>
  <c r="I35" i="5" s="1"/>
  <c r="L35" i="5" s="1"/>
  <c r="G50" i="5"/>
  <c r="I50" i="5" s="1"/>
  <c r="L50" i="5" s="1"/>
  <c r="G740" i="5"/>
  <c r="I740" i="5" s="1"/>
  <c r="L740" i="5" s="1"/>
  <c r="G215" i="5"/>
  <c r="I215" i="5" s="1"/>
  <c r="L215" i="5" s="1"/>
  <c r="G89" i="5"/>
  <c r="I89" i="5" s="1"/>
  <c r="L89" i="5" s="1"/>
  <c r="G739" i="5"/>
  <c r="I739" i="5" s="1"/>
  <c r="L739" i="5" s="1"/>
  <c r="G738" i="5"/>
  <c r="I738" i="5" s="1"/>
  <c r="L738" i="5" s="1"/>
  <c r="G737" i="5"/>
  <c r="I737" i="5" s="1"/>
  <c r="L737" i="5" s="1"/>
  <c r="G736" i="5"/>
  <c r="I736" i="5" s="1"/>
  <c r="L736" i="5" s="1"/>
  <c r="G735" i="5"/>
  <c r="I735" i="5" s="1"/>
  <c r="L735" i="5" s="1"/>
  <c r="G332" i="5"/>
  <c r="I332" i="5" s="1"/>
  <c r="L332" i="5" s="1"/>
  <c r="G734" i="5"/>
  <c r="I734" i="5" s="1"/>
  <c r="L734" i="5" s="1"/>
  <c r="G733" i="5"/>
  <c r="I733" i="5" s="1"/>
  <c r="L733" i="5" s="1"/>
  <c r="G150" i="5"/>
  <c r="I150" i="5" s="1"/>
  <c r="L150" i="5" s="1"/>
  <c r="G732" i="5"/>
  <c r="I732" i="5" s="1"/>
  <c r="L732" i="5" s="1"/>
  <c r="G731" i="5"/>
  <c r="I731" i="5" s="1"/>
  <c r="L731" i="5" s="1"/>
  <c r="G730" i="5"/>
  <c r="I730" i="5" s="1"/>
  <c r="L730" i="5" s="1"/>
  <c r="G151" i="5"/>
  <c r="I151" i="5" s="1"/>
  <c r="L151" i="5" s="1"/>
  <c r="G336" i="5"/>
  <c r="I336" i="5" s="1"/>
  <c r="L336" i="5" s="1"/>
  <c r="G729" i="5"/>
  <c r="I729" i="5" s="1"/>
  <c r="L729" i="5" s="1"/>
  <c r="G728" i="5"/>
  <c r="I728" i="5" s="1"/>
  <c r="L728" i="5" s="1"/>
  <c r="G18" i="5"/>
  <c r="I18" i="5" s="1"/>
  <c r="L18" i="5" s="1"/>
  <c r="G28" i="5"/>
  <c r="I28" i="5" s="1"/>
  <c r="L28" i="5" s="1"/>
  <c r="G158" i="5"/>
  <c r="I158" i="5" s="1"/>
  <c r="L158" i="5" s="1"/>
  <c r="G67" i="5"/>
  <c r="I67" i="5" s="1"/>
  <c r="L67" i="5" s="1"/>
  <c r="G175" i="5"/>
  <c r="I175" i="5" s="1"/>
  <c r="L175" i="5" s="1"/>
  <c r="G291" i="5"/>
  <c r="I291" i="5" s="1"/>
  <c r="L291" i="5" s="1"/>
  <c r="G727" i="5"/>
  <c r="I727" i="5" s="1"/>
  <c r="L727" i="5" s="1"/>
  <c r="G726" i="5"/>
  <c r="I726" i="5" s="1"/>
  <c r="L726" i="5" s="1"/>
  <c r="G288" i="5"/>
  <c r="I288" i="5" s="1"/>
  <c r="L288" i="5" s="1"/>
  <c r="G725" i="5"/>
  <c r="I725" i="5" s="1"/>
  <c r="L725" i="5" s="1"/>
  <c r="G724" i="5"/>
  <c r="I724" i="5" s="1"/>
  <c r="L724" i="5" s="1"/>
  <c r="G13" i="5"/>
  <c r="I13" i="5" s="1"/>
  <c r="L13" i="5" s="1"/>
  <c r="G723" i="5"/>
  <c r="I723" i="5" s="1"/>
  <c r="L723" i="5" s="1"/>
  <c r="G722" i="5"/>
  <c r="I722" i="5" s="1"/>
  <c r="L722" i="5" s="1"/>
  <c r="G721" i="5"/>
  <c r="I721" i="5" s="1"/>
  <c r="L721" i="5" s="1"/>
  <c r="G267" i="5"/>
  <c r="I267" i="5" s="1"/>
  <c r="L267" i="5" s="1"/>
  <c r="G720" i="5"/>
  <c r="I720" i="5" s="1"/>
  <c r="L720" i="5" s="1"/>
  <c r="G719" i="5"/>
  <c r="I719" i="5" s="1"/>
  <c r="L719" i="5" s="1"/>
  <c r="G718" i="5"/>
  <c r="I718" i="5" s="1"/>
  <c r="L718" i="5" s="1"/>
  <c r="G717" i="5"/>
  <c r="I717" i="5" s="1"/>
  <c r="L717" i="5" s="1"/>
  <c r="G273" i="5"/>
  <c r="I273" i="5" s="1"/>
  <c r="L273" i="5" s="1"/>
  <c r="G716" i="5"/>
  <c r="I716" i="5" s="1"/>
  <c r="L716" i="5" s="1"/>
  <c r="G715" i="5"/>
  <c r="I715" i="5" s="1"/>
  <c r="L715" i="5" s="1"/>
  <c r="G226" i="5"/>
  <c r="I226" i="5" s="1"/>
  <c r="L226" i="5" s="1"/>
  <c r="G714" i="5"/>
  <c r="I714" i="5" s="1"/>
  <c r="L714" i="5" s="1"/>
  <c r="G713" i="5"/>
  <c r="I713" i="5" s="1"/>
  <c r="L713" i="5" s="1"/>
  <c r="G249" i="5"/>
  <c r="I249" i="5" s="1"/>
  <c r="L249" i="5" s="1"/>
  <c r="G712" i="5"/>
  <c r="I712" i="5" s="1"/>
  <c r="L712" i="5" s="1"/>
  <c r="G711" i="5"/>
  <c r="I711" i="5" s="1"/>
  <c r="L711" i="5" s="1"/>
  <c r="G76" i="5"/>
  <c r="I76" i="5" s="1"/>
  <c r="L76" i="5" s="1"/>
  <c r="G710" i="5"/>
  <c r="I710" i="5" s="1"/>
  <c r="L710" i="5" s="1"/>
  <c r="G36" i="5"/>
  <c r="I36" i="5" s="1"/>
  <c r="L36" i="5" s="1"/>
  <c r="G230" i="5"/>
  <c r="I230" i="5" s="1"/>
  <c r="L230" i="5" s="1"/>
  <c r="G111" i="5"/>
  <c r="I111" i="5" s="1"/>
  <c r="L111" i="5" s="1"/>
  <c r="G709" i="5"/>
  <c r="I709" i="5" s="1"/>
  <c r="L709" i="5" s="1"/>
  <c r="G708" i="5"/>
  <c r="I708" i="5" s="1"/>
  <c r="L708" i="5" s="1"/>
  <c r="G707" i="5"/>
  <c r="I707" i="5" s="1"/>
  <c r="L707" i="5" s="1"/>
  <c r="G346" i="5"/>
  <c r="I346" i="5" s="1"/>
  <c r="L346" i="5" s="1"/>
  <c r="G194" i="5"/>
  <c r="I194" i="5" s="1"/>
  <c r="L194" i="5" s="1"/>
  <c r="G152" i="5"/>
  <c r="I152" i="5" s="1"/>
  <c r="L152" i="5" s="1"/>
  <c r="G296" i="5"/>
  <c r="I296" i="5" s="1"/>
  <c r="L296" i="5" s="1"/>
  <c r="G138" i="5"/>
  <c r="I138" i="5" s="1"/>
  <c r="L138" i="5" s="1"/>
  <c r="G345" i="5"/>
  <c r="I345" i="5" s="1"/>
  <c r="L345" i="5" s="1"/>
  <c r="G706" i="5"/>
  <c r="I706" i="5" s="1"/>
  <c r="L706" i="5" s="1"/>
  <c r="G705" i="5"/>
  <c r="I705" i="5" s="1"/>
  <c r="L705" i="5" s="1"/>
  <c r="G704" i="5"/>
  <c r="I704" i="5" s="1"/>
  <c r="L704" i="5" s="1"/>
  <c r="G24" i="5"/>
  <c r="I24" i="5" s="1"/>
  <c r="L24" i="5" s="1"/>
  <c r="G703" i="5"/>
  <c r="I703" i="5" s="1"/>
  <c r="L703" i="5" s="1"/>
  <c r="G702" i="5"/>
  <c r="I702" i="5" s="1"/>
  <c r="L702" i="5" s="1"/>
  <c r="G80" i="5"/>
  <c r="I80" i="5" s="1"/>
  <c r="L80" i="5" s="1"/>
  <c r="G29" i="5"/>
  <c r="I29" i="5" s="1"/>
  <c r="L29" i="5" s="1"/>
  <c r="G701" i="5"/>
  <c r="I701" i="5" s="1"/>
  <c r="L701" i="5" s="1"/>
  <c r="G700" i="5"/>
  <c r="I700" i="5" s="1"/>
  <c r="L700" i="5" s="1"/>
  <c r="G699" i="5"/>
  <c r="I699" i="5" s="1"/>
  <c r="L699" i="5" s="1"/>
  <c r="G143" i="5"/>
  <c r="I143" i="5" s="1"/>
  <c r="L143" i="5" s="1"/>
  <c r="G322" i="5"/>
  <c r="I322" i="5" s="1"/>
  <c r="L322" i="5" s="1"/>
  <c r="G698" i="5"/>
  <c r="I698" i="5" s="1"/>
  <c r="L698" i="5" s="1"/>
  <c r="G122" i="5"/>
  <c r="I122" i="5" s="1"/>
  <c r="L122" i="5" s="1"/>
  <c r="G697" i="5"/>
  <c r="I697" i="5" s="1"/>
  <c r="L697" i="5" s="1"/>
  <c r="G189" i="5"/>
  <c r="I189" i="5" s="1"/>
  <c r="L189" i="5" s="1"/>
  <c r="G696" i="5"/>
  <c r="I696" i="5" s="1"/>
  <c r="L696" i="5" s="1"/>
  <c r="G695" i="5"/>
  <c r="I695" i="5" s="1"/>
  <c r="L695" i="5" s="1"/>
  <c r="G327" i="5"/>
  <c r="I327" i="5" s="1"/>
  <c r="L327" i="5" s="1"/>
  <c r="G694" i="5"/>
  <c r="I694" i="5" s="1"/>
  <c r="L694" i="5" s="1"/>
  <c r="G233" i="5"/>
  <c r="I233" i="5" s="1"/>
  <c r="L233" i="5" s="1"/>
  <c r="G693" i="5"/>
  <c r="I693" i="5" s="1"/>
  <c r="L693" i="5" s="1"/>
  <c r="G692" i="5"/>
  <c r="I692" i="5" s="1"/>
  <c r="L692" i="5" s="1"/>
  <c r="G691" i="5"/>
  <c r="I691" i="5" s="1"/>
  <c r="L691" i="5" s="1"/>
  <c r="G690" i="5"/>
  <c r="I690" i="5" s="1"/>
  <c r="L690" i="5" s="1"/>
  <c r="G689" i="5"/>
  <c r="I689" i="5" s="1"/>
  <c r="L689" i="5" s="1"/>
  <c r="G688" i="5"/>
  <c r="I688" i="5" s="1"/>
  <c r="L688" i="5" s="1"/>
  <c r="G687" i="5"/>
  <c r="I687" i="5" s="1"/>
  <c r="L687" i="5" s="1"/>
  <c r="G218" i="5"/>
  <c r="I218" i="5" s="1"/>
  <c r="L218" i="5" s="1"/>
  <c r="G686" i="5"/>
  <c r="I686" i="5" s="1"/>
  <c r="L686" i="5" s="1"/>
  <c r="G685" i="5"/>
  <c r="I685" i="5" s="1"/>
  <c r="L685" i="5" s="1"/>
  <c r="G79" i="5"/>
  <c r="I79" i="5" s="1"/>
  <c r="L79" i="5" s="1"/>
  <c r="G684" i="5"/>
  <c r="I684" i="5" s="1"/>
  <c r="L684" i="5" s="1"/>
  <c r="G683" i="5"/>
  <c r="I683" i="5" s="1"/>
  <c r="L683" i="5" s="1"/>
  <c r="G244" i="5"/>
  <c r="I244" i="5" s="1"/>
  <c r="L244" i="5" s="1"/>
  <c r="G180" i="5"/>
  <c r="I180" i="5" s="1"/>
  <c r="L180" i="5" s="1"/>
  <c r="G682" i="5"/>
  <c r="I682" i="5" s="1"/>
  <c r="L682" i="5" s="1"/>
  <c r="G74" i="5"/>
  <c r="I74" i="5" s="1"/>
  <c r="L74" i="5" s="1"/>
  <c r="G680" i="5"/>
  <c r="I680" i="5" s="1"/>
  <c r="L680" i="5" s="1"/>
  <c r="G681" i="5"/>
  <c r="I681" i="5" s="1"/>
  <c r="L681" i="5" s="1"/>
  <c r="G270" i="5"/>
  <c r="I270" i="5" s="1"/>
  <c r="L270" i="5" s="1"/>
  <c r="G679" i="5"/>
  <c r="I679" i="5" s="1"/>
  <c r="L679" i="5" s="1"/>
  <c r="G219" i="5"/>
  <c r="I219" i="5" s="1"/>
  <c r="L219" i="5" s="1"/>
  <c r="G678" i="5"/>
  <c r="I678" i="5" s="1"/>
  <c r="L678" i="5" s="1"/>
  <c r="G677" i="5"/>
  <c r="I677" i="5" s="1"/>
  <c r="L677" i="5" s="1"/>
  <c r="G253" i="5"/>
  <c r="I253" i="5" s="1"/>
  <c r="L253" i="5" s="1"/>
  <c r="G188" i="5"/>
  <c r="I188" i="5" s="1"/>
  <c r="L188" i="5" s="1"/>
  <c r="G676" i="5"/>
  <c r="I676" i="5" s="1"/>
  <c r="L676" i="5" s="1"/>
  <c r="G675" i="5"/>
  <c r="I675" i="5" s="1"/>
  <c r="L675" i="5" s="1"/>
  <c r="G674" i="5"/>
  <c r="I674" i="5" s="1"/>
  <c r="L674" i="5" s="1"/>
  <c r="G673" i="5"/>
  <c r="I673" i="5" s="1"/>
  <c r="L673" i="5" s="1"/>
  <c r="G672" i="5"/>
  <c r="I672" i="5" s="1"/>
  <c r="L672" i="5" s="1"/>
  <c r="G73" i="5"/>
  <c r="I73" i="5" s="1"/>
  <c r="L73" i="5" s="1"/>
  <c r="G671" i="5"/>
  <c r="I671" i="5" s="1"/>
  <c r="L671" i="5" s="1"/>
  <c r="G354" i="5"/>
  <c r="I354" i="5" s="1"/>
  <c r="L354" i="5" s="1"/>
  <c r="G670" i="5"/>
  <c r="I670" i="5" s="1"/>
  <c r="L670" i="5" s="1"/>
  <c r="G669" i="5"/>
  <c r="I669" i="5" s="1"/>
  <c r="L669" i="5" s="1"/>
  <c r="G316" i="5"/>
  <c r="I316" i="5" s="1"/>
  <c r="L316" i="5" s="1"/>
  <c r="G668" i="5"/>
  <c r="I668" i="5" s="1"/>
  <c r="L668" i="5" s="1"/>
  <c r="G157" i="5"/>
  <c r="I157" i="5" s="1"/>
  <c r="L157" i="5" s="1"/>
  <c r="G136" i="5"/>
  <c r="I136" i="5" s="1"/>
  <c r="L136" i="5" s="1"/>
  <c r="G667" i="5"/>
  <c r="I667" i="5" s="1"/>
  <c r="L667" i="5" s="1"/>
  <c r="G666" i="5"/>
  <c r="I666" i="5" s="1"/>
  <c r="L666" i="5" s="1"/>
  <c r="G665" i="5"/>
  <c r="I665" i="5" s="1"/>
  <c r="L665" i="5" s="1"/>
  <c r="G209" i="5"/>
  <c r="I209" i="5" s="1"/>
  <c r="L209" i="5" s="1"/>
  <c r="G664" i="5"/>
  <c r="I664" i="5" s="1"/>
  <c r="L664" i="5" s="1"/>
  <c r="G663" i="5"/>
  <c r="I663" i="5" s="1"/>
  <c r="L663" i="5" s="1"/>
  <c r="G662" i="5"/>
  <c r="I662" i="5" s="1"/>
  <c r="L662" i="5" s="1"/>
  <c r="G92" i="5"/>
  <c r="I92" i="5" s="1"/>
  <c r="L92" i="5" s="1"/>
  <c r="G94" i="5"/>
  <c r="I94" i="5" s="1"/>
  <c r="L94" i="5" s="1"/>
  <c r="G661" i="5"/>
  <c r="I661" i="5" s="1"/>
  <c r="L661" i="5" s="1"/>
  <c r="G660" i="5"/>
  <c r="I660" i="5" s="1"/>
  <c r="L660" i="5" s="1"/>
  <c r="G314" i="5"/>
  <c r="I314" i="5" s="1"/>
  <c r="L314" i="5" s="1"/>
  <c r="G659" i="5"/>
  <c r="I659" i="5" s="1"/>
  <c r="L659" i="5" s="1"/>
  <c r="G57" i="5"/>
  <c r="I57" i="5" s="1"/>
  <c r="L57" i="5" s="1"/>
  <c r="G351" i="5"/>
  <c r="I351" i="5" s="1"/>
  <c r="L351" i="5" s="1"/>
  <c r="G55" i="5"/>
  <c r="I55" i="5" s="1"/>
  <c r="L55" i="5" s="1"/>
  <c r="G153" i="5"/>
  <c r="I153" i="5" s="1"/>
  <c r="L153" i="5" s="1"/>
  <c r="G304" i="5"/>
  <c r="I304" i="5" s="1"/>
  <c r="L304" i="5" s="1"/>
  <c r="G658" i="5"/>
  <c r="I658" i="5" s="1"/>
  <c r="L658" i="5" s="1"/>
  <c r="G657" i="5"/>
  <c r="I657" i="5" s="1"/>
  <c r="L657" i="5" s="1"/>
  <c r="G48" i="5"/>
  <c r="I48" i="5" s="1"/>
  <c r="L48" i="5" s="1"/>
  <c r="G656" i="5"/>
  <c r="I656" i="5" s="1"/>
  <c r="L656" i="5" s="1"/>
  <c r="G655" i="5"/>
  <c r="I655" i="5" s="1"/>
  <c r="L655" i="5" s="1"/>
  <c r="G654" i="5"/>
  <c r="I654" i="5" s="1"/>
  <c r="L654" i="5" s="1"/>
  <c r="G124" i="5"/>
  <c r="I124" i="5" s="1"/>
  <c r="L124" i="5" s="1"/>
  <c r="G653" i="5"/>
  <c r="I653" i="5" s="1"/>
  <c r="L653" i="5" s="1"/>
  <c r="G652" i="5"/>
  <c r="I652" i="5" s="1"/>
  <c r="L652" i="5" s="1"/>
  <c r="G651" i="5"/>
  <c r="I651" i="5" s="1"/>
  <c r="L651" i="5" s="1"/>
  <c r="G225" i="5"/>
  <c r="I225" i="5" s="1"/>
  <c r="L225" i="5" s="1"/>
  <c r="G178" i="5"/>
  <c r="I178" i="5" s="1"/>
  <c r="L178" i="5" s="1"/>
  <c r="G650" i="5"/>
  <c r="I650" i="5" s="1"/>
  <c r="L650" i="5" s="1"/>
  <c r="G649" i="5"/>
  <c r="I649" i="5" s="1"/>
  <c r="L649" i="5" s="1"/>
  <c r="G648" i="5"/>
  <c r="I648" i="5" s="1"/>
  <c r="L648" i="5" s="1"/>
  <c r="G14" i="5"/>
  <c r="I14" i="5" s="1"/>
  <c r="L14" i="5" s="1"/>
  <c r="G647" i="5"/>
  <c r="I647" i="5" s="1"/>
  <c r="L647" i="5" s="1"/>
  <c r="G236" i="5"/>
  <c r="I236" i="5" s="1"/>
  <c r="L236" i="5" s="1"/>
  <c r="G171" i="5"/>
  <c r="I171" i="5" s="1"/>
  <c r="L171" i="5" s="1"/>
  <c r="G127" i="5"/>
  <c r="I127" i="5" s="1"/>
  <c r="L127" i="5" s="1"/>
  <c r="G646" i="5"/>
  <c r="I646" i="5" s="1"/>
  <c r="L646" i="5" s="1"/>
  <c r="G156" i="5"/>
  <c r="I156" i="5" s="1"/>
  <c r="L156" i="5" s="1"/>
  <c r="G645" i="5"/>
  <c r="I645" i="5" s="1"/>
  <c r="L645" i="5" s="1"/>
  <c r="G644" i="5"/>
  <c r="I644" i="5" s="1"/>
  <c r="L644" i="5" s="1"/>
  <c r="G643" i="5"/>
  <c r="I643" i="5" s="1"/>
  <c r="L643" i="5" s="1"/>
  <c r="G187" i="5"/>
  <c r="I187" i="5" s="1"/>
  <c r="L187" i="5" s="1"/>
  <c r="G642" i="5"/>
  <c r="I642" i="5" s="1"/>
  <c r="L642" i="5" s="1"/>
  <c r="G641" i="5"/>
  <c r="I641" i="5" s="1"/>
  <c r="L641" i="5" s="1"/>
  <c r="G342" i="5"/>
  <c r="I342" i="5" s="1"/>
  <c r="L342" i="5" s="1"/>
  <c r="G261" i="5"/>
  <c r="I261" i="5" s="1"/>
  <c r="L261" i="5" s="1"/>
  <c r="G640" i="5"/>
  <c r="I640" i="5" s="1"/>
  <c r="L640" i="5" s="1"/>
  <c r="G639" i="5"/>
  <c r="I639" i="5" s="1"/>
  <c r="L639" i="5" s="1"/>
  <c r="G638" i="5"/>
  <c r="I638" i="5" s="1"/>
  <c r="L638" i="5" s="1"/>
  <c r="G278" i="5"/>
  <c r="I278" i="5" s="1"/>
  <c r="L278" i="5" s="1"/>
  <c r="G637" i="5"/>
  <c r="I637" i="5" s="1"/>
  <c r="L637" i="5" s="1"/>
  <c r="G311" i="5"/>
  <c r="I311" i="5" s="1"/>
  <c r="L311" i="5" s="1"/>
  <c r="G99" i="5"/>
  <c r="I99" i="5" s="1"/>
  <c r="L99" i="5" s="1"/>
  <c r="G44" i="5"/>
  <c r="I44" i="5" s="1"/>
  <c r="L44" i="5" s="1"/>
  <c r="G636" i="5"/>
  <c r="I636" i="5" s="1"/>
  <c r="L636" i="5" s="1"/>
  <c r="G161" i="5"/>
  <c r="I161" i="5" s="1"/>
  <c r="L161" i="5" s="1"/>
  <c r="G635" i="5"/>
  <c r="I635" i="5" s="1"/>
  <c r="L635" i="5" s="1"/>
  <c r="G634" i="5"/>
  <c r="I634" i="5" s="1"/>
  <c r="L634" i="5" s="1"/>
  <c r="G633" i="5"/>
  <c r="I633" i="5" s="1"/>
  <c r="L633" i="5" s="1"/>
  <c r="G632" i="5"/>
  <c r="I632" i="5" s="1"/>
  <c r="L632" i="5" s="1"/>
  <c r="G631" i="5"/>
  <c r="I631" i="5" s="1"/>
  <c r="L631" i="5" s="1"/>
  <c r="G630" i="5"/>
  <c r="I630" i="5" s="1"/>
  <c r="L630" i="5" s="1"/>
  <c r="G349" i="5"/>
  <c r="I349" i="5" s="1"/>
  <c r="L349" i="5" s="1"/>
  <c r="G629" i="5"/>
  <c r="I629" i="5" s="1"/>
  <c r="L629" i="5" s="1"/>
  <c r="G231" i="5"/>
  <c r="I231" i="5" s="1"/>
  <c r="L231" i="5" s="1"/>
  <c r="G628" i="5"/>
  <c r="I628" i="5" s="1"/>
  <c r="L628" i="5" s="1"/>
  <c r="G627" i="5"/>
  <c r="I627" i="5" s="1"/>
  <c r="L627" i="5" s="1"/>
  <c r="G626" i="5"/>
  <c r="I626" i="5" s="1"/>
  <c r="L626" i="5" s="1"/>
  <c r="G177" i="5"/>
  <c r="I177" i="5" s="1"/>
  <c r="L177" i="5" s="1"/>
  <c r="G625" i="5"/>
  <c r="I625" i="5" s="1"/>
  <c r="L625" i="5" s="1"/>
  <c r="G624" i="5"/>
  <c r="I624" i="5" s="1"/>
  <c r="L624" i="5" s="1"/>
  <c r="G623" i="5"/>
  <c r="I623" i="5" s="1"/>
  <c r="L623" i="5" s="1"/>
  <c r="G622" i="5"/>
  <c r="I622" i="5" s="1"/>
  <c r="L622" i="5" s="1"/>
  <c r="G34" i="5"/>
  <c r="I34" i="5" s="1"/>
  <c r="L34" i="5" s="1"/>
  <c r="G130" i="5"/>
  <c r="I130" i="5" s="1"/>
  <c r="L130" i="5" s="1"/>
  <c r="G621" i="5"/>
  <c r="I621" i="5" s="1"/>
  <c r="L621" i="5" s="1"/>
  <c r="G287" i="5"/>
  <c r="I287" i="5" s="1"/>
  <c r="L287" i="5" s="1"/>
  <c r="G265" i="5"/>
  <c r="I265" i="5" s="1"/>
  <c r="L265" i="5" s="1"/>
  <c r="G308" i="5"/>
  <c r="I308" i="5" s="1"/>
  <c r="L308" i="5" s="1"/>
  <c r="G620" i="5"/>
  <c r="I620" i="5" s="1"/>
  <c r="L620" i="5" s="1"/>
  <c r="G141" i="5"/>
  <c r="I141" i="5" s="1"/>
  <c r="L141" i="5" s="1"/>
  <c r="G619" i="5"/>
  <c r="I619" i="5" s="1"/>
  <c r="L619" i="5" s="1"/>
  <c r="G51" i="5"/>
  <c r="I51" i="5" s="1"/>
  <c r="L51" i="5" s="1"/>
  <c r="G618" i="5"/>
  <c r="I618" i="5" s="1"/>
  <c r="L618" i="5" s="1"/>
  <c r="G617" i="5"/>
  <c r="I617" i="5" s="1"/>
  <c r="L617" i="5" s="1"/>
  <c r="G616" i="5"/>
  <c r="I616" i="5" s="1"/>
  <c r="L616" i="5" s="1"/>
  <c r="G41" i="5"/>
  <c r="I41" i="5" s="1"/>
  <c r="L41" i="5" s="1"/>
  <c r="G200" i="5"/>
  <c r="I200" i="5" s="1"/>
  <c r="L200" i="5" s="1"/>
  <c r="G615" i="5"/>
  <c r="I615" i="5" s="1"/>
  <c r="L615" i="5" s="1"/>
  <c r="G614" i="5"/>
  <c r="I614" i="5" s="1"/>
  <c r="L614" i="5" s="1"/>
  <c r="G613" i="5"/>
  <c r="I613" i="5" s="1"/>
  <c r="L613" i="5" s="1"/>
  <c r="G72" i="5"/>
  <c r="I72" i="5" s="1"/>
  <c r="L72" i="5" s="1"/>
  <c r="G129" i="5"/>
  <c r="I129" i="5" s="1"/>
  <c r="L129" i="5" s="1"/>
  <c r="G303" i="5"/>
  <c r="I303" i="5" s="1"/>
  <c r="L303" i="5" s="1"/>
  <c r="G612" i="5"/>
  <c r="I612" i="5" s="1"/>
  <c r="L612" i="5" s="1"/>
  <c r="G222" i="5"/>
  <c r="I222" i="5" s="1"/>
  <c r="L222" i="5" s="1"/>
  <c r="G42" i="5"/>
  <c r="I42" i="5" s="1"/>
  <c r="L42" i="5" s="1"/>
  <c r="G611" i="5"/>
  <c r="I611" i="5" s="1"/>
  <c r="L611" i="5" s="1"/>
  <c r="G255" i="5"/>
  <c r="I255" i="5" s="1"/>
  <c r="L255" i="5" s="1"/>
  <c r="G610" i="5"/>
  <c r="I610" i="5" s="1"/>
  <c r="L610" i="5" s="1"/>
  <c r="G120" i="5"/>
  <c r="I120" i="5" s="1"/>
  <c r="L120" i="5" s="1"/>
  <c r="G609" i="5"/>
  <c r="I609" i="5" s="1"/>
  <c r="L609" i="5" s="1"/>
  <c r="G207" i="5"/>
  <c r="I207" i="5" s="1"/>
  <c r="L207" i="5" s="1"/>
  <c r="G205" i="5"/>
  <c r="I205" i="5" s="1"/>
  <c r="L205" i="5" s="1"/>
  <c r="G247" i="5"/>
  <c r="I247" i="5" s="1"/>
  <c r="L247" i="5" s="1"/>
  <c r="G155" i="5"/>
  <c r="I155" i="5" s="1"/>
  <c r="L155" i="5" s="1"/>
  <c r="G608" i="5"/>
  <c r="I608" i="5" s="1"/>
  <c r="L608" i="5" s="1"/>
  <c r="G607" i="5"/>
  <c r="I607" i="5" s="1"/>
  <c r="L607" i="5" s="1"/>
  <c r="G606" i="5"/>
  <c r="I606" i="5" s="1"/>
  <c r="L606" i="5" s="1"/>
  <c r="G113" i="5"/>
  <c r="I113" i="5" s="1"/>
  <c r="L113" i="5" s="1"/>
  <c r="G605" i="5"/>
  <c r="I605" i="5" s="1"/>
  <c r="L605" i="5" s="1"/>
  <c r="G604" i="5"/>
  <c r="I604" i="5" s="1"/>
  <c r="L604" i="5" s="1"/>
  <c r="G603" i="5"/>
  <c r="I603" i="5" s="1"/>
  <c r="L603" i="5" s="1"/>
  <c r="G334" i="5"/>
  <c r="I334" i="5" s="1"/>
  <c r="L334" i="5" s="1"/>
  <c r="G602" i="5"/>
  <c r="I602" i="5" s="1"/>
  <c r="L602" i="5" s="1"/>
  <c r="G243" i="5"/>
  <c r="I243" i="5" s="1"/>
  <c r="L243" i="5" s="1"/>
  <c r="G299" i="5"/>
  <c r="I299" i="5" s="1"/>
  <c r="L299" i="5" s="1"/>
  <c r="G6" i="5"/>
  <c r="I6" i="5" s="1"/>
  <c r="L6" i="5" s="1"/>
  <c r="G601" i="5"/>
  <c r="I601" i="5" s="1"/>
  <c r="L601" i="5" s="1"/>
  <c r="G600" i="5"/>
  <c r="I600" i="5" s="1"/>
  <c r="L600" i="5" s="1"/>
  <c r="G599" i="5"/>
  <c r="I599" i="5" s="1"/>
  <c r="L599" i="5" s="1"/>
  <c r="G598" i="5"/>
  <c r="I598" i="5" s="1"/>
  <c r="L598" i="5" s="1"/>
  <c r="G217" i="5"/>
  <c r="I217" i="5" s="1"/>
  <c r="L217" i="5" s="1"/>
  <c r="G224" i="5"/>
  <c r="I224" i="5" s="1"/>
  <c r="L224" i="5" s="1"/>
  <c r="G40" i="5"/>
  <c r="I40" i="5" s="1"/>
  <c r="L40" i="5" s="1"/>
  <c r="G597" i="5"/>
  <c r="I597" i="5" s="1"/>
  <c r="L597" i="5" s="1"/>
  <c r="G596" i="5"/>
  <c r="I596" i="5" s="1"/>
  <c r="L596" i="5" s="1"/>
  <c r="G144" i="5"/>
  <c r="I144" i="5" s="1"/>
  <c r="L144" i="5" s="1"/>
  <c r="G595" i="5"/>
  <c r="I595" i="5" s="1"/>
  <c r="L595" i="5" s="1"/>
  <c r="G594" i="5"/>
  <c r="I594" i="5" s="1"/>
  <c r="L594" i="5" s="1"/>
  <c r="G593" i="5"/>
  <c r="I593" i="5" s="1"/>
  <c r="L593" i="5" s="1"/>
  <c r="G592" i="5"/>
  <c r="I592" i="5" s="1"/>
  <c r="L592" i="5" s="1"/>
  <c r="G85" i="5"/>
  <c r="I85" i="5" s="1"/>
  <c r="L85" i="5" s="1"/>
  <c r="G591" i="5"/>
  <c r="I591" i="5" s="1"/>
  <c r="L591" i="5" s="1"/>
  <c r="G590" i="5"/>
  <c r="I590" i="5" s="1"/>
  <c r="L590" i="5" s="1"/>
  <c r="G248" i="5"/>
  <c r="I248" i="5" s="1"/>
  <c r="L248" i="5" s="1"/>
  <c r="G238" i="5"/>
  <c r="I238" i="5" s="1"/>
  <c r="L238" i="5" s="1"/>
  <c r="G31" i="5"/>
  <c r="I31" i="5" s="1"/>
  <c r="L31" i="5" s="1"/>
  <c r="G589" i="5"/>
  <c r="I589" i="5" s="1"/>
  <c r="L589" i="5" s="1"/>
  <c r="G257" i="5"/>
  <c r="I257" i="5" s="1"/>
  <c r="L257" i="5" s="1"/>
  <c r="G146" i="5"/>
  <c r="I146" i="5" s="1"/>
  <c r="L146" i="5" s="1"/>
  <c r="G588" i="5"/>
  <c r="I588" i="5" s="1"/>
  <c r="L588" i="5" s="1"/>
  <c r="G587" i="5"/>
  <c r="I587" i="5" s="1"/>
  <c r="L587" i="5" s="1"/>
  <c r="G65" i="5"/>
  <c r="I65" i="5" s="1"/>
  <c r="L65" i="5" s="1"/>
  <c r="G586" i="5"/>
  <c r="I586" i="5" s="1"/>
  <c r="L586" i="5" s="1"/>
  <c r="G203" i="5"/>
  <c r="I203" i="5" s="1"/>
  <c r="L203" i="5" s="1"/>
  <c r="G275" i="5"/>
  <c r="I275" i="5" s="1"/>
  <c r="L275" i="5" s="1"/>
  <c r="G128" i="5"/>
  <c r="I128" i="5" s="1"/>
  <c r="L128" i="5" s="1"/>
  <c r="G12" i="5"/>
  <c r="I12" i="5" s="1"/>
  <c r="L12" i="5" s="1"/>
  <c r="G185" i="5"/>
  <c r="I185" i="5" s="1"/>
  <c r="L185" i="5" s="1"/>
  <c r="G97" i="5"/>
  <c r="I97" i="5" s="1"/>
  <c r="L97" i="5" s="1"/>
  <c r="G254" i="5"/>
  <c r="I254" i="5" s="1"/>
  <c r="L254" i="5" s="1"/>
  <c r="G353" i="5"/>
  <c r="I353" i="5" s="1"/>
  <c r="L353" i="5" s="1"/>
  <c r="G585" i="5"/>
  <c r="I585" i="5" s="1"/>
  <c r="L585" i="5" s="1"/>
  <c r="G584" i="5"/>
  <c r="I584" i="5" s="1"/>
  <c r="L584" i="5" s="1"/>
  <c r="G165" i="5"/>
  <c r="I165" i="5" s="1"/>
  <c r="L165" i="5" s="1"/>
  <c r="G583" i="5"/>
  <c r="I583" i="5" s="1"/>
  <c r="L583" i="5" s="1"/>
  <c r="G582" i="5"/>
  <c r="I582" i="5" s="1"/>
  <c r="L582" i="5" s="1"/>
  <c r="G108" i="5"/>
  <c r="I108" i="5" s="1"/>
  <c r="L108" i="5" s="1"/>
  <c r="G581" i="5"/>
  <c r="I581" i="5" s="1"/>
  <c r="L581" i="5" s="1"/>
  <c r="G580" i="5"/>
  <c r="I580" i="5" s="1"/>
  <c r="L580" i="5" s="1"/>
  <c r="G90" i="5"/>
  <c r="I90" i="5" s="1"/>
  <c r="L90" i="5" s="1"/>
  <c r="G579" i="5"/>
  <c r="I579" i="5" s="1"/>
  <c r="L579" i="5" s="1"/>
  <c r="G103" i="5"/>
  <c r="I103" i="5" s="1"/>
  <c r="L103" i="5" s="1"/>
  <c r="G578" i="5"/>
  <c r="I578" i="5" s="1"/>
  <c r="L578" i="5" s="1"/>
  <c r="G147" i="5"/>
  <c r="I147" i="5" s="1"/>
  <c r="L147" i="5" s="1"/>
  <c r="G577" i="5"/>
  <c r="I577" i="5" s="1"/>
  <c r="L577" i="5" s="1"/>
  <c r="G576" i="5"/>
  <c r="I576" i="5" s="1"/>
  <c r="L576" i="5" s="1"/>
  <c r="G176" i="5"/>
  <c r="I176" i="5" s="1"/>
  <c r="L176" i="5" s="1"/>
  <c r="G199" i="5"/>
  <c r="I199" i="5" s="1"/>
  <c r="L199" i="5" s="1"/>
  <c r="G575" i="5"/>
  <c r="I575" i="5" s="1"/>
  <c r="L575" i="5" s="1"/>
  <c r="G574" i="5"/>
  <c r="I574" i="5" s="1"/>
  <c r="L574" i="5" s="1"/>
  <c r="G573" i="5"/>
  <c r="I573" i="5" s="1"/>
  <c r="L573" i="5" s="1"/>
  <c r="G256" i="5"/>
  <c r="I256" i="5" s="1"/>
  <c r="L256" i="5" s="1"/>
  <c r="G279" i="5"/>
  <c r="I279" i="5" s="1"/>
  <c r="L279" i="5" s="1"/>
  <c r="G572" i="5"/>
  <c r="I572" i="5" s="1"/>
  <c r="L572" i="5" s="1"/>
  <c r="G271" i="5"/>
  <c r="I271" i="5" s="1"/>
  <c r="L271" i="5" s="1"/>
  <c r="G106" i="5"/>
  <c r="I106" i="5" s="1"/>
  <c r="L106" i="5" s="1"/>
  <c r="G293" i="5"/>
  <c r="I293" i="5" s="1"/>
  <c r="L293" i="5" s="1"/>
  <c r="G23" i="5"/>
  <c r="I23" i="5" s="1"/>
  <c r="L23" i="5" s="1"/>
  <c r="G283" i="5"/>
  <c r="I283" i="5" s="1"/>
  <c r="L283" i="5" s="1"/>
  <c r="G20" i="5"/>
  <c r="I20" i="5" s="1"/>
  <c r="L20" i="5" s="1"/>
  <c r="G571" i="5"/>
  <c r="I571" i="5" s="1"/>
  <c r="L571" i="5" s="1"/>
  <c r="G570" i="5"/>
  <c r="I570" i="5" s="1"/>
  <c r="L570" i="5" s="1"/>
  <c r="G569" i="5"/>
  <c r="I569" i="5" s="1"/>
  <c r="L569" i="5" s="1"/>
  <c r="G568" i="5"/>
  <c r="I568" i="5" s="1"/>
  <c r="L568" i="5" s="1"/>
  <c r="G567" i="5"/>
  <c r="I567" i="5" s="1"/>
  <c r="L567" i="5" s="1"/>
  <c r="G566" i="5"/>
  <c r="I566" i="5" s="1"/>
  <c r="L566" i="5" s="1"/>
  <c r="G565" i="5"/>
  <c r="I565" i="5" s="1"/>
  <c r="L565" i="5" s="1"/>
  <c r="G564" i="5"/>
  <c r="I564" i="5" s="1"/>
  <c r="L564" i="5" s="1"/>
  <c r="G19" i="5"/>
  <c r="I19" i="5" s="1"/>
  <c r="L19" i="5" s="1"/>
  <c r="G37" i="5"/>
  <c r="I37" i="5" s="1"/>
  <c r="L37" i="5" s="1"/>
  <c r="G313" i="5"/>
  <c r="I313" i="5" s="1"/>
  <c r="L313" i="5" s="1"/>
  <c r="G563" i="5"/>
  <c r="I563" i="5" s="1"/>
  <c r="L563" i="5" s="1"/>
  <c r="G562" i="5"/>
  <c r="I562" i="5" s="1"/>
  <c r="L562" i="5" s="1"/>
  <c r="G561" i="5"/>
  <c r="I561" i="5" s="1"/>
  <c r="L561" i="5" s="1"/>
  <c r="G190" i="5"/>
  <c r="I190" i="5" s="1"/>
  <c r="L190" i="5" s="1"/>
  <c r="G560" i="5"/>
  <c r="I560" i="5" s="1"/>
  <c r="L560" i="5" s="1"/>
  <c r="G559" i="5"/>
  <c r="I559" i="5" s="1"/>
  <c r="L559" i="5" s="1"/>
  <c r="G558" i="5"/>
  <c r="I558" i="5" s="1"/>
  <c r="L558" i="5" s="1"/>
  <c r="G306" i="5"/>
  <c r="I306" i="5" s="1"/>
  <c r="L306" i="5" s="1"/>
  <c r="G557" i="5"/>
  <c r="I557" i="5" s="1"/>
  <c r="L557" i="5" s="1"/>
  <c r="G556" i="5"/>
  <c r="I556" i="5" s="1"/>
  <c r="L556" i="5" s="1"/>
  <c r="G555" i="5"/>
  <c r="I555" i="5" s="1"/>
  <c r="L555" i="5" s="1"/>
  <c r="G15" i="5"/>
  <c r="I15" i="5" s="1"/>
  <c r="L15" i="5" s="1"/>
  <c r="G145" i="5"/>
  <c r="I145" i="5" s="1"/>
  <c r="L145" i="5" s="1"/>
  <c r="G554" i="5"/>
  <c r="I554" i="5" s="1"/>
  <c r="L554" i="5" s="1"/>
  <c r="G553" i="5"/>
  <c r="I553" i="5" s="1"/>
  <c r="L553" i="5" s="1"/>
  <c r="G552" i="5"/>
  <c r="I552" i="5" s="1"/>
  <c r="L552" i="5" s="1"/>
  <c r="G551" i="5"/>
  <c r="I551" i="5" s="1"/>
  <c r="L551" i="5" s="1"/>
  <c r="G550" i="5"/>
  <c r="I550" i="5" s="1"/>
  <c r="L550" i="5" s="1"/>
  <c r="G549" i="5"/>
  <c r="I549" i="5" s="1"/>
  <c r="L549" i="5" s="1"/>
  <c r="G201" i="5"/>
  <c r="I201" i="5" s="1"/>
  <c r="L201" i="5" s="1"/>
  <c r="G258" i="5"/>
  <c r="I258" i="5" s="1"/>
  <c r="L258" i="5" s="1"/>
  <c r="G548" i="5"/>
  <c r="I548" i="5" s="1"/>
  <c r="L548" i="5" s="1"/>
  <c r="G301" i="5"/>
  <c r="I301" i="5" s="1"/>
  <c r="L301" i="5" s="1"/>
  <c r="G193" i="5"/>
  <c r="I193" i="5" s="1"/>
  <c r="L193" i="5" s="1"/>
  <c r="G547" i="5"/>
  <c r="I547" i="5" s="1"/>
  <c r="L547" i="5" s="1"/>
  <c r="G546" i="5"/>
  <c r="I546" i="5" s="1"/>
  <c r="L546" i="5" s="1"/>
  <c r="G137" i="5"/>
  <c r="I137" i="5" s="1"/>
  <c r="L137" i="5" s="1"/>
  <c r="G105" i="5"/>
  <c r="I105" i="5" s="1"/>
  <c r="L105" i="5" s="1"/>
  <c r="G545" i="5"/>
  <c r="I545" i="5" s="1"/>
  <c r="L545" i="5" s="1"/>
  <c r="G544" i="5"/>
  <c r="I544" i="5" s="1"/>
  <c r="L544" i="5" s="1"/>
  <c r="G543" i="5"/>
  <c r="I543" i="5" s="1"/>
  <c r="L543" i="5" s="1"/>
  <c r="G542" i="5"/>
  <c r="I542" i="5" s="1"/>
  <c r="L542" i="5" s="1"/>
  <c r="G25" i="5"/>
  <c r="I25" i="5" s="1"/>
  <c r="L25" i="5" s="1"/>
  <c r="G541" i="5"/>
  <c r="I541" i="5" s="1"/>
  <c r="L541" i="5" s="1"/>
  <c r="G540" i="5"/>
  <c r="I540" i="5" s="1"/>
  <c r="L540" i="5" s="1"/>
  <c r="G539" i="5"/>
  <c r="I539" i="5" s="1"/>
  <c r="L539" i="5" s="1"/>
  <c r="G82" i="5"/>
  <c r="I82" i="5" s="1"/>
  <c r="L82" i="5" s="1"/>
  <c r="G538" i="5"/>
  <c r="I538" i="5" s="1"/>
  <c r="L538" i="5" s="1"/>
  <c r="G331" i="5"/>
  <c r="I331" i="5" s="1"/>
  <c r="L331" i="5" s="1"/>
  <c r="G54" i="5"/>
  <c r="I54" i="5" s="1"/>
  <c r="L54" i="5" s="1"/>
  <c r="G537" i="5"/>
  <c r="I537" i="5" s="1"/>
  <c r="L537" i="5" s="1"/>
  <c r="G536" i="5"/>
  <c r="I536" i="5" s="1"/>
  <c r="L536" i="5" s="1"/>
  <c r="G9" i="5"/>
  <c r="I9" i="5" s="1"/>
  <c r="L9" i="5" s="1"/>
  <c r="G45" i="5"/>
  <c r="I45" i="5" s="1"/>
  <c r="L45" i="5" s="1"/>
  <c r="G115" i="5"/>
  <c r="I115" i="5" s="1"/>
  <c r="L115" i="5" s="1"/>
  <c r="G535" i="5"/>
  <c r="I535" i="5" s="1"/>
  <c r="L535" i="5" s="1"/>
  <c r="G295" i="5"/>
  <c r="I295" i="5" s="1"/>
  <c r="L295" i="5" s="1"/>
  <c r="G263" i="5"/>
  <c r="I263" i="5" s="1"/>
  <c r="L263" i="5" s="1"/>
  <c r="G70" i="5"/>
  <c r="I70" i="5" s="1"/>
  <c r="L70" i="5" s="1"/>
  <c r="G534" i="5"/>
  <c r="I534" i="5" s="1"/>
  <c r="L534" i="5" s="1"/>
  <c r="G77" i="5"/>
  <c r="I77" i="5" s="1"/>
  <c r="L77" i="5" s="1"/>
  <c r="G533" i="5"/>
  <c r="I533" i="5" s="1"/>
  <c r="L533" i="5" s="1"/>
  <c r="G166" i="5"/>
  <c r="I166" i="5" s="1"/>
  <c r="L166" i="5" s="1"/>
  <c r="G532" i="5"/>
  <c r="I532" i="5" s="1"/>
  <c r="L532" i="5" s="1"/>
  <c r="G531" i="5"/>
  <c r="I531" i="5" s="1"/>
  <c r="L531" i="5" s="1"/>
  <c r="G27" i="5"/>
  <c r="I27" i="5" s="1"/>
  <c r="L27" i="5" s="1"/>
  <c r="G262" i="5"/>
  <c r="I262" i="5" s="1"/>
  <c r="L262" i="5" s="1"/>
  <c r="G530" i="5"/>
  <c r="I530" i="5" s="1"/>
  <c r="L530" i="5" s="1"/>
  <c r="G529" i="5"/>
  <c r="I529" i="5" s="1"/>
  <c r="L529" i="5" s="1"/>
  <c r="G528" i="5"/>
  <c r="I528" i="5" s="1"/>
  <c r="L528" i="5" s="1"/>
  <c r="G527" i="5"/>
  <c r="I527" i="5" s="1"/>
  <c r="L527" i="5" s="1"/>
  <c r="G526" i="5"/>
  <c r="I526" i="5" s="1"/>
  <c r="L526" i="5" s="1"/>
  <c r="G169" i="5"/>
  <c r="I169" i="5" s="1"/>
  <c r="L169" i="5" s="1"/>
  <c r="G525" i="5"/>
  <c r="I525" i="5" s="1"/>
  <c r="L525" i="5" s="1"/>
  <c r="G328" i="5"/>
  <c r="I328" i="5" s="1"/>
  <c r="L328" i="5" s="1"/>
  <c r="G524" i="5"/>
  <c r="I524" i="5" s="1"/>
  <c r="L524" i="5" s="1"/>
  <c r="G523" i="5"/>
  <c r="I523" i="5" s="1"/>
  <c r="L523" i="5" s="1"/>
  <c r="G522" i="5"/>
  <c r="I522" i="5" s="1"/>
  <c r="L522" i="5" s="1"/>
  <c r="G302" i="5"/>
  <c r="I302" i="5" s="1"/>
  <c r="L302" i="5" s="1"/>
  <c r="G220" i="5"/>
  <c r="I220" i="5" s="1"/>
  <c r="L220" i="5" s="1"/>
  <c r="G112" i="5"/>
  <c r="I112" i="5" s="1"/>
  <c r="L112" i="5" s="1"/>
  <c r="G521" i="5"/>
  <c r="I521" i="5" s="1"/>
  <c r="L521" i="5" s="1"/>
  <c r="G132" i="5"/>
  <c r="I132" i="5" s="1"/>
  <c r="L132" i="5" s="1"/>
  <c r="G520" i="5"/>
  <c r="I520" i="5" s="1"/>
  <c r="L520" i="5" s="1"/>
  <c r="G281" i="5"/>
  <c r="I281" i="5" s="1"/>
  <c r="L281" i="5" s="1"/>
  <c r="G98" i="5"/>
  <c r="I98" i="5" s="1"/>
  <c r="L98" i="5" s="1"/>
  <c r="G519" i="5"/>
  <c r="I519" i="5" s="1"/>
  <c r="L519" i="5" s="1"/>
  <c r="G518" i="5"/>
  <c r="I518" i="5" s="1"/>
  <c r="L518" i="5" s="1"/>
  <c r="G517" i="5"/>
  <c r="I517" i="5" s="1"/>
  <c r="L517" i="5" s="1"/>
  <c r="G516" i="5"/>
  <c r="I516" i="5" s="1"/>
  <c r="L516" i="5" s="1"/>
  <c r="G330" i="5"/>
  <c r="I330" i="5" s="1"/>
  <c r="L330" i="5" s="1"/>
  <c r="G179" i="5"/>
  <c r="I179" i="5" s="1"/>
  <c r="L179" i="5" s="1"/>
  <c r="G515" i="5"/>
  <c r="I515" i="5" s="1"/>
  <c r="L515" i="5" s="1"/>
  <c r="G514" i="5"/>
  <c r="I514" i="5" s="1"/>
  <c r="L514" i="5" s="1"/>
  <c r="G38" i="5"/>
  <c r="I38" i="5" s="1"/>
  <c r="L38" i="5" s="1"/>
  <c r="G513" i="5"/>
  <c r="I513" i="5" s="1"/>
  <c r="L513" i="5" s="1"/>
  <c r="G512" i="5"/>
  <c r="I512" i="5" s="1"/>
  <c r="L512" i="5" s="1"/>
  <c r="G511" i="5"/>
  <c r="I511" i="5" s="1"/>
  <c r="L511" i="5" s="1"/>
  <c r="G510" i="5"/>
  <c r="I510" i="5" s="1"/>
  <c r="L510" i="5" s="1"/>
  <c r="G268" i="5"/>
  <c r="I268" i="5" s="1"/>
  <c r="L268" i="5" s="1"/>
  <c r="G509" i="5"/>
  <c r="I509" i="5" s="1"/>
  <c r="L509" i="5" s="1"/>
  <c r="G107" i="5"/>
  <c r="I107" i="5" s="1"/>
  <c r="L107" i="5" s="1"/>
  <c r="G508" i="5"/>
  <c r="I508" i="5" s="1"/>
  <c r="L508" i="5" s="1"/>
  <c r="G182" i="5"/>
  <c r="I182" i="5" s="1"/>
  <c r="L182" i="5" s="1"/>
  <c r="G507" i="5"/>
  <c r="I507" i="5" s="1"/>
  <c r="L507" i="5" s="1"/>
  <c r="G506" i="5"/>
  <c r="I506" i="5" s="1"/>
  <c r="L506" i="5" s="1"/>
  <c r="G505" i="5"/>
  <c r="I505" i="5" s="1"/>
  <c r="L505" i="5" s="1"/>
  <c r="G504" i="5"/>
  <c r="I504" i="5" s="1"/>
  <c r="L504" i="5" s="1"/>
  <c r="G64" i="5"/>
  <c r="I64" i="5" s="1"/>
  <c r="L64" i="5" s="1"/>
  <c r="G503" i="5"/>
  <c r="I503" i="5" s="1"/>
  <c r="L503" i="5" s="1"/>
  <c r="G173" i="5"/>
  <c r="I173" i="5" s="1"/>
  <c r="L173" i="5" s="1"/>
  <c r="G502" i="5"/>
  <c r="I502" i="5" s="1"/>
  <c r="L502" i="5" s="1"/>
  <c r="G501" i="5"/>
  <c r="I501" i="5" s="1"/>
  <c r="L501" i="5" s="1"/>
  <c r="G86" i="5"/>
  <c r="I86" i="5" s="1"/>
  <c r="L86" i="5" s="1"/>
  <c r="G91" i="5"/>
  <c r="I91" i="5" s="1"/>
  <c r="L91" i="5" s="1"/>
  <c r="G500" i="5"/>
  <c r="I500" i="5" s="1"/>
  <c r="L500" i="5" s="1"/>
  <c r="G499" i="5"/>
  <c r="I499" i="5" s="1"/>
  <c r="L499" i="5" s="1"/>
  <c r="G498" i="5"/>
  <c r="I498" i="5" s="1"/>
  <c r="L498" i="5" s="1"/>
  <c r="G251" i="5"/>
  <c r="I251" i="5" s="1"/>
  <c r="L251" i="5" s="1"/>
  <c r="G497" i="5"/>
  <c r="I497" i="5" s="1"/>
  <c r="L497" i="5" s="1"/>
  <c r="G496" i="5"/>
  <c r="I496" i="5" s="1"/>
  <c r="L496" i="5" s="1"/>
  <c r="G285" i="5"/>
  <c r="I285" i="5" s="1"/>
  <c r="L285" i="5" s="1"/>
  <c r="G495" i="5"/>
  <c r="I495" i="5" s="1"/>
  <c r="L495" i="5" s="1"/>
  <c r="G87" i="5"/>
  <c r="I87" i="5" s="1"/>
  <c r="L87" i="5" s="1"/>
  <c r="G494" i="5"/>
  <c r="I494" i="5" s="1"/>
  <c r="L494" i="5" s="1"/>
  <c r="G493" i="5"/>
  <c r="I493" i="5" s="1"/>
  <c r="L493" i="5" s="1"/>
  <c r="G492" i="5"/>
  <c r="I492" i="5" s="1"/>
  <c r="L492" i="5" s="1"/>
  <c r="G491" i="5"/>
  <c r="I491" i="5" s="1"/>
  <c r="L491" i="5" s="1"/>
  <c r="G10" i="5"/>
  <c r="I10" i="5" s="1"/>
  <c r="L10" i="5" s="1"/>
  <c r="G71" i="5"/>
  <c r="I71" i="5" s="1"/>
  <c r="L71" i="5" s="1"/>
  <c r="G490" i="5"/>
  <c r="I490" i="5" s="1"/>
  <c r="L490" i="5" s="1"/>
  <c r="G489" i="5"/>
  <c r="I489" i="5" s="1"/>
  <c r="L489" i="5" s="1"/>
  <c r="G488" i="5"/>
  <c r="I488" i="5" s="1"/>
  <c r="L488" i="5" s="1"/>
  <c r="G487" i="5"/>
  <c r="I487" i="5" s="1"/>
  <c r="L487" i="5" s="1"/>
  <c r="G486" i="5"/>
  <c r="I486" i="5" s="1"/>
  <c r="L486" i="5" s="1"/>
  <c r="G325" i="5"/>
  <c r="I325" i="5" s="1"/>
  <c r="L325" i="5" s="1"/>
  <c r="G485" i="5"/>
  <c r="I485" i="5" s="1"/>
  <c r="L485" i="5" s="1"/>
  <c r="G214" i="5"/>
  <c r="I214" i="5" s="1"/>
  <c r="L214" i="5" s="1"/>
  <c r="G309" i="5"/>
  <c r="I309" i="5" s="1"/>
  <c r="L309" i="5" s="1"/>
  <c r="G52" i="5"/>
  <c r="I52" i="5" s="1"/>
  <c r="L52" i="5" s="1"/>
  <c r="G172" i="5"/>
  <c r="I172" i="5" s="1"/>
  <c r="L172" i="5" s="1"/>
  <c r="G484" i="5"/>
  <c r="I484" i="5" s="1"/>
  <c r="L484" i="5" s="1"/>
  <c r="G149" i="5"/>
  <c r="I149" i="5" s="1"/>
  <c r="L149" i="5" s="1"/>
  <c r="G356" i="5"/>
  <c r="I356" i="5" s="1"/>
  <c r="L356" i="5" s="1"/>
  <c r="G483" i="5"/>
  <c r="I483" i="5" s="1"/>
  <c r="L483" i="5" s="1"/>
  <c r="G164" i="5"/>
  <c r="I164" i="5" s="1"/>
  <c r="L164" i="5" s="1"/>
  <c r="G482" i="5"/>
  <c r="I482" i="5" s="1"/>
  <c r="L482" i="5" s="1"/>
  <c r="G101" i="5"/>
  <c r="I101" i="5" s="1"/>
  <c r="L101" i="5" s="1"/>
  <c r="G242" i="5"/>
  <c r="I242" i="5" s="1"/>
  <c r="L242" i="5" s="1"/>
  <c r="G39" i="5"/>
  <c r="I39" i="5" s="1"/>
  <c r="L39" i="5" s="1"/>
  <c r="G481" i="5"/>
  <c r="I481" i="5" s="1"/>
  <c r="L481" i="5" s="1"/>
  <c r="G134" i="5"/>
  <c r="I134" i="5" s="1"/>
  <c r="L134" i="5" s="1"/>
  <c r="G480" i="5"/>
  <c r="I480" i="5" s="1"/>
  <c r="L480" i="5" s="1"/>
  <c r="G479" i="5"/>
  <c r="I479" i="5" s="1"/>
  <c r="L479" i="5" s="1"/>
  <c r="G284" i="5"/>
  <c r="I284" i="5" s="1"/>
  <c r="L284" i="5" s="1"/>
  <c r="G478" i="5"/>
  <c r="I478" i="5" s="1"/>
  <c r="L478" i="5" s="1"/>
  <c r="G477" i="5"/>
  <c r="I477" i="5" s="1"/>
  <c r="L477" i="5" s="1"/>
  <c r="G335" i="5"/>
  <c r="I335" i="5" s="1"/>
  <c r="L335" i="5" s="1"/>
  <c r="G104" i="5"/>
  <c r="I104" i="5" s="1"/>
  <c r="L104" i="5" s="1"/>
  <c r="G476" i="5"/>
  <c r="I476" i="5" s="1"/>
  <c r="L476" i="5" s="1"/>
  <c r="G475" i="5"/>
  <c r="I475" i="5" s="1"/>
  <c r="L475" i="5" s="1"/>
  <c r="G474" i="5"/>
  <c r="I474" i="5" s="1"/>
  <c r="L474" i="5" s="1"/>
  <c r="G473" i="5"/>
  <c r="I473" i="5" s="1"/>
  <c r="L473" i="5" s="1"/>
  <c r="G472" i="5"/>
  <c r="I472" i="5" s="1"/>
  <c r="L472" i="5" s="1"/>
  <c r="G471" i="5"/>
  <c r="I471" i="5" s="1"/>
  <c r="L471" i="5" s="1"/>
  <c r="G470" i="5"/>
  <c r="I470" i="5" s="1"/>
  <c r="L470" i="5" s="1"/>
  <c r="G469" i="5"/>
  <c r="I469" i="5" s="1"/>
  <c r="L469" i="5" s="1"/>
  <c r="G468" i="5"/>
  <c r="I468" i="5" s="1"/>
  <c r="L468" i="5" s="1"/>
  <c r="G228" i="5"/>
  <c r="I228" i="5" s="1"/>
  <c r="L228" i="5" s="1"/>
  <c r="G131" i="5"/>
  <c r="I131" i="5" s="1"/>
  <c r="L131" i="5" s="1"/>
  <c r="G467" i="5"/>
  <c r="I467" i="5" s="1"/>
  <c r="L467" i="5" s="1"/>
  <c r="G466" i="5"/>
  <c r="I466" i="5" s="1"/>
  <c r="L466" i="5" s="1"/>
  <c r="G465" i="5"/>
  <c r="I465" i="5" s="1"/>
  <c r="L465" i="5" s="1"/>
  <c r="G300" i="5"/>
  <c r="I300" i="5" s="1"/>
  <c r="L300" i="5" s="1"/>
  <c r="G464" i="5"/>
  <c r="I464" i="5" s="1"/>
  <c r="L464" i="5" s="1"/>
  <c r="G463" i="5"/>
  <c r="I463" i="5" s="1"/>
  <c r="L463" i="5" s="1"/>
  <c r="G462" i="5"/>
  <c r="I462" i="5" s="1"/>
  <c r="L462" i="5" s="1"/>
  <c r="G160" i="5"/>
  <c r="I160" i="5" s="1"/>
  <c r="L160" i="5" s="1"/>
  <c r="G461" i="5"/>
  <c r="I461" i="5" s="1"/>
  <c r="L461" i="5" s="1"/>
  <c r="G460" i="5"/>
  <c r="I460" i="5" s="1"/>
  <c r="L460" i="5" s="1"/>
  <c r="G213" i="5"/>
  <c r="I213" i="5" s="1"/>
  <c r="L213" i="5" s="1"/>
  <c r="G272" i="5"/>
  <c r="I272" i="5" s="1"/>
  <c r="L272" i="5" s="1"/>
  <c r="G459" i="5"/>
  <c r="I459" i="5" s="1"/>
  <c r="L459" i="5" s="1"/>
  <c r="G458" i="5"/>
  <c r="I458" i="5" s="1"/>
  <c r="L458" i="5" s="1"/>
  <c r="G457" i="5"/>
  <c r="I457" i="5" s="1"/>
  <c r="L457" i="5" s="1"/>
  <c r="G184" i="5"/>
  <c r="I184" i="5" s="1"/>
  <c r="L184" i="5" s="1"/>
  <c r="G456" i="5"/>
  <c r="I456" i="5" s="1"/>
  <c r="L456" i="5" s="1"/>
  <c r="G455" i="5"/>
  <c r="I455" i="5" s="1"/>
  <c r="L455" i="5" s="1"/>
  <c r="G454" i="5"/>
  <c r="I454" i="5" s="1"/>
  <c r="L454" i="5" s="1"/>
  <c r="G453" i="5"/>
  <c r="I453" i="5" s="1"/>
  <c r="L453" i="5" s="1"/>
  <c r="G452" i="5"/>
  <c r="I452" i="5" s="1"/>
  <c r="L452" i="5" s="1"/>
  <c r="G451" i="5"/>
  <c r="I451" i="5" s="1"/>
  <c r="L451" i="5" s="1"/>
  <c r="G450" i="5"/>
  <c r="I450" i="5" s="1"/>
  <c r="L450" i="5" s="1"/>
  <c r="G202" i="5"/>
  <c r="I202" i="5" s="1"/>
  <c r="L202" i="5" s="1"/>
  <c r="G211" i="5"/>
  <c r="I211" i="5" s="1"/>
  <c r="L211" i="5" s="1"/>
  <c r="G357" i="5"/>
  <c r="I357" i="5" s="1"/>
  <c r="L357" i="5" s="1"/>
  <c r="G355" i="5"/>
  <c r="I355" i="5" s="1"/>
  <c r="L355" i="5" s="1"/>
  <c r="G449" i="5"/>
  <c r="I449" i="5" s="1"/>
  <c r="L449" i="5" s="1"/>
  <c r="G59" i="5"/>
  <c r="I59" i="5" s="1"/>
  <c r="L59" i="5" s="1"/>
  <c r="G448" i="5"/>
  <c r="I448" i="5" s="1"/>
  <c r="L448" i="5" s="1"/>
  <c r="G447" i="5"/>
  <c r="I447" i="5" s="1"/>
  <c r="L447" i="5" s="1"/>
  <c r="G446" i="5"/>
  <c r="I446" i="5" s="1"/>
  <c r="L446" i="5" s="1"/>
  <c r="G445" i="5"/>
  <c r="I445" i="5" s="1"/>
  <c r="L445" i="5" s="1"/>
  <c r="G444" i="5"/>
  <c r="I444" i="5" s="1"/>
  <c r="L444" i="5" s="1"/>
  <c r="G360" i="5"/>
  <c r="I360" i="5" s="1"/>
  <c r="L360" i="5" s="1"/>
  <c r="G443" i="5"/>
  <c r="I443" i="5" s="1"/>
  <c r="L443" i="5" s="1"/>
  <c r="G307" i="5"/>
  <c r="I307" i="5" s="1"/>
  <c r="L307" i="5" s="1"/>
  <c r="G442" i="5"/>
  <c r="I442" i="5" s="1"/>
  <c r="L442" i="5" s="1"/>
  <c r="G441" i="5"/>
  <c r="I441" i="5" s="1"/>
  <c r="L441" i="5" s="1"/>
  <c r="G440" i="5"/>
  <c r="I440" i="5" s="1"/>
  <c r="L440" i="5" s="1"/>
  <c r="G46" i="5"/>
  <c r="I46" i="5" s="1"/>
  <c r="L46" i="5" s="1"/>
  <c r="G439" i="5"/>
  <c r="I439" i="5" s="1"/>
  <c r="L439" i="5" s="1"/>
  <c r="G438" i="5"/>
  <c r="I438" i="5" s="1"/>
  <c r="L438" i="5" s="1"/>
  <c r="G139" i="5"/>
  <c r="I139" i="5" s="1"/>
  <c r="L139" i="5" s="1"/>
  <c r="G437" i="5"/>
  <c r="I437" i="5" s="1"/>
  <c r="L437" i="5" s="1"/>
  <c r="G436" i="5"/>
  <c r="I436" i="5" s="1"/>
  <c r="L436" i="5" s="1"/>
  <c r="G358" i="5"/>
  <c r="I358" i="5" s="1"/>
  <c r="L358" i="5" s="1"/>
  <c r="G435" i="5"/>
  <c r="I435" i="5" s="1"/>
  <c r="L435" i="5" s="1"/>
  <c r="G434" i="5"/>
  <c r="I434" i="5" s="1"/>
  <c r="L434" i="5" s="1"/>
  <c r="G433" i="5"/>
  <c r="I433" i="5" s="1"/>
  <c r="L433" i="5" s="1"/>
  <c r="G84" i="5"/>
  <c r="I84" i="5" s="1"/>
  <c r="L84" i="5" s="1"/>
  <c r="G347" i="5"/>
  <c r="I347" i="5" s="1"/>
  <c r="L347" i="5" s="1"/>
  <c r="G432" i="5"/>
  <c r="I432" i="5" s="1"/>
  <c r="L432" i="5" s="1"/>
  <c r="G431" i="5"/>
  <c r="I431" i="5" s="1"/>
  <c r="L431" i="5" s="1"/>
  <c r="G229" i="5"/>
  <c r="I229" i="5" s="1"/>
  <c r="L229" i="5" s="1"/>
  <c r="G430" i="5"/>
  <c r="I430" i="5" s="1"/>
  <c r="L430" i="5" s="1"/>
  <c r="G259" i="5"/>
  <c r="I259" i="5" s="1"/>
  <c r="L259" i="5" s="1"/>
  <c r="G429" i="5"/>
  <c r="I429" i="5" s="1"/>
  <c r="L429" i="5" s="1"/>
  <c r="G198" i="5"/>
  <c r="I198" i="5" s="1"/>
  <c r="L198" i="5" s="1"/>
  <c r="G269" i="5"/>
  <c r="I269" i="5" s="1"/>
  <c r="L269" i="5" s="1"/>
  <c r="G294" i="5"/>
  <c r="I294" i="5" s="1"/>
  <c r="L294" i="5" s="1"/>
  <c r="G428" i="5"/>
  <c r="I428" i="5" s="1"/>
  <c r="L428" i="5" s="1"/>
  <c r="G191" i="5"/>
  <c r="I191" i="5" s="1"/>
  <c r="L191" i="5" s="1"/>
  <c r="G56" i="5"/>
  <c r="I56" i="5" s="1"/>
  <c r="L56" i="5" s="1"/>
  <c r="G174" i="5"/>
  <c r="I174" i="5" s="1"/>
  <c r="L174" i="5" s="1"/>
  <c r="G427" i="5"/>
  <c r="I427" i="5" s="1"/>
  <c r="L427" i="5" s="1"/>
  <c r="G426" i="5"/>
  <c r="I426" i="5" s="1"/>
  <c r="L426" i="5" s="1"/>
  <c r="G425" i="5"/>
  <c r="I425" i="5" s="1"/>
  <c r="L425" i="5" s="1"/>
  <c r="G424" i="5"/>
  <c r="I424" i="5" s="1"/>
  <c r="L424" i="5" s="1"/>
  <c r="G423" i="5"/>
  <c r="I423" i="5" s="1"/>
  <c r="L423" i="5" s="1"/>
  <c r="G422" i="5"/>
  <c r="I422" i="5" s="1"/>
  <c r="L422" i="5" s="1"/>
  <c r="G167" i="5"/>
  <c r="I167" i="5" s="1"/>
  <c r="L167" i="5" s="1"/>
  <c r="G102" i="5"/>
  <c r="I102" i="5" s="1"/>
  <c r="L102" i="5" s="1"/>
  <c r="G421" i="5"/>
  <c r="I421" i="5" s="1"/>
  <c r="L421" i="5" s="1"/>
  <c r="G420" i="5"/>
  <c r="I420" i="5" s="1"/>
  <c r="L420" i="5" s="1"/>
  <c r="G274" i="5"/>
  <c r="I274" i="5" s="1"/>
  <c r="L274" i="5" s="1"/>
  <c r="G419" i="5"/>
  <c r="I419" i="5" s="1"/>
  <c r="L419" i="5" s="1"/>
  <c r="G418" i="5"/>
  <c r="I418" i="5" s="1"/>
  <c r="L418" i="5" s="1"/>
  <c r="G417" i="5"/>
  <c r="I417" i="5" s="1"/>
  <c r="L417" i="5" s="1"/>
  <c r="G310" i="5"/>
  <c r="I310" i="5" s="1"/>
  <c r="L310" i="5" s="1"/>
  <c r="G83" i="5"/>
  <c r="I83" i="5" s="1"/>
  <c r="L83" i="5" s="1"/>
  <c r="G416" i="5"/>
  <c r="I416" i="5" s="1"/>
  <c r="L416" i="5" s="1"/>
  <c r="G159" i="5"/>
  <c r="I159" i="5" s="1"/>
  <c r="L159" i="5" s="1"/>
  <c r="G415" i="5"/>
  <c r="I415" i="5" s="1"/>
  <c r="L415" i="5" s="1"/>
  <c r="G135" i="5"/>
  <c r="I135" i="5" s="1"/>
  <c r="L135" i="5" s="1"/>
  <c r="G414" i="5"/>
  <c r="I414" i="5" s="1"/>
  <c r="L414" i="5" s="1"/>
  <c r="G78" i="5"/>
  <c r="I78" i="5" s="1"/>
  <c r="L78" i="5" s="1"/>
  <c r="G413" i="5"/>
  <c r="I413" i="5" s="1"/>
  <c r="L413" i="5" s="1"/>
  <c r="G412" i="5"/>
  <c r="I412" i="5" s="1"/>
  <c r="L412" i="5" s="1"/>
  <c r="G411" i="5"/>
  <c r="I411" i="5" s="1"/>
  <c r="L411" i="5" s="1"/>
  <c r="G410" i="5"/>
  <c r="I410" i="5" s="1"/>
  <c r="L410" i="5" s="1"/>
  <c r="G409" i="5"/>
  <c r="I409" i="5" s="1"/>
  <c r="L409" i="5" s="1"/>
  <c r="G408" i="5"/>
  <c r="I408" i="5" s="1"/>
  <c r="L408" i="5" s="1"/>
  <c r="G407" i="5"/>
  <c r="I407" i="5" s="1"/>
  <c r="L407" i="5" s="1"/>
  <c r="G406" i="5"/>
  <c r="I406" i="5" s="1"/>
  <c r="L406" i="5" s="1"/>
  <c r="G123" i="5"/>
  <c r="I123" i="5" s="1"/>
  <c r="L123" i="5" s="1"/>
  <c r="G405" i="5"/>
  <c r="I405" i="5" s="1"/>
  <c r="L405" i="5" s="1"/>
  <c r="G404" i="5"/>
  <c r="I404" i="5" s="1"/>
  <c r="L404" i="5" s="1"/>
  <c r="G186" i="5"/>
  <c r="I186" i="5" s="1"/>
  <c r="L186" i="5" s="1"/>
  <c r="G337" i="5"/>
  <c r="I337" i="5" s="1"/>
  <c r="L337" i="5" s="1"/>
  <c r="G403" i="5"/>
  <c r="I403" i="5" s="1"/>
  <c r="L403" i="5" s="1"/>
  <c r="G402" i="5"/>
  <c r="I402" i="5" s="1"/>
  <c r="L402" i="5" s="1"/>
  <c r="G88" i="5"/>
  <c r="I88" i="5" s="1"/>
  <c r="L88" i="5" s="1"/>
  <c r="G109" i="5"/>
  <c r="I109" i="5" s="1"/>
  <c r="L109" i="5" s="1"/>
  <c r="G401" i="5"/>
  <c r="I401" i="5" s="1"/>
  <c r="L401" i="5" s="1"/>
  <c r="G400" i="5"/>
  <c r="I400" i="5" s="1"/>
  <c r="L400" i="5" s="1"/>
  <c r="G399" i="5"/>
  <c r="I399" i="5" s="1"/>
  <c r="L399" i="5" s="1"/>
  <c r="G398" i="5"/>
  <c r="I398" i="5" s="1"/>
  <c r="L398" i="5" s="1"/>
  <c r="G397" i="5"/>
  <c r="I397" i="5" s="1"/>
  <c r="L397" i="5" s="1"/>
  <c r="G239" i="5"/>
  <c r="I239" i="5" s="1"/>
  <c r="L239" i="5" s="1"/>
  <c r="G396" i="5"/>
  <c r="I396" i="5" s="1"/>
  <c r="L396" i="5" s="1"/>
  <c r="G395" i="5"/>
  <c r="I395" i="5" s="1"/>
  <c r="L395" i="5" s="1"/>
  <c r="G394" i="5"/>
  <c r="I394" i="5" s="1"/>
  <c r="L394" i="5" s="1"/>
  <c r="G393" i="5"/>
  <c r="I393" i="5" s="1"/>
  <c r="L393" i="5" s="1"/>
  <c r="G93" i="5"/>
  <c r="I93" i="5" s="1"/>
  <c r="L93" i="5" s="1"/>
  <c r="G121" i="5"/>
  <c r="I121" i="5" s="1"/>
  <c r="L121" i="5" s="1"/>
  <c r="G392" i="5"/>
  <c r="I392" i="5" s="1"/>
  <c r="L392" i="5" s="1"/>
  <c r="G391" i="5"/>
  <c r="I391" i="5" s="1"/>
  <c r="L391" i="5" s="1"/>
  <c r="G208" i="5"/>
  <c r="I208" i="5" s="1"/>
  <c r="L208" i="5" s="1"/>
  <c r="G390" i="5"/>
  <c r="I390" i="5" s="1"/>
  <c r="L390" i="5" s="1"/>
  <c r="G315" i="5"/>
  <c r="I315" i="5" s="1"/>
  <c r="L315" i="5" s="1"/>
  <c r="G389" i="5"/>
  <c r="I389" i="5" s="1"/>
  <c r="L389" i="5" s="1"/>
  <c r="G234" i="5"/>
  <c r="I234" i="5" s="1"/>
  <c r="L234" i="5" s="1"/>
  <c r="G100" i="5"/>
  <c r="I100" i="5" s="1"/>
  <c r="L100" i="5" s="1"/>
  <c r="G26" i="5"/>
  <c r="I26" i="5" s="1"/>
  <c r="L26" i="5" s="1"/>
  <c r="G216" i="5"/>
  <c r="I216" i="5" s="1"/>
  <c r="L216" i="5" s="1"/>
  <c r="G343" i="5"/>
  <c r="I343" i="5" s="1"/>
  <c r="L343" i="5" s="1"/>
  <c r="G388" i="5"/>
  <c r="I388" i="5" s="1"/>
  <c r="L388" i="5" s="1"/>
  <c r="G387" i="5"/>
  <c r="I387" i="5" s="1"/>
  <c r="L387" i="5" s="1"/>
  <c r="G348" i="5"/>
  <c r="I348" i="5" s="1"/>
  <c r="L348" i="5" s="1"/>
  <c r="G280" i="5"/>
  <c r="I280" i="5" s="1"/>
  <c r="L280" i="5" s="1"/>
  <c r="G197" i="5"/>
  <c r="I197" i="5" s="1"/>
  <c r="L197" i="5" s="1"/>
  <c r="G386" i="5"/>
  <c r="I386" i="5" s="1"/>
  <c r="L386" i="5" s="1"/>
  <c r="G385" i="5"/>
  <c r="I385" i="5" s="1"/>
  <c r="L385" i="5" s="1"/>
  <c r="G384" i="5"/>
  <c r="I384" i="5" s="1"/>
  <c r="L384" i="5" s="1"/>
  <c r="G312" i="5"/>
  <c r="I312" i="5" s="1"/>
  <c r="L312" i="5" s="1"/>
  <c r="G383" i="5"/>
  <c r="I383" i="5" s="1"/>
  <c r="L383" i="5" s="1"/>
  <c r="G140" i="5"/>
  <c r="I140" i="5" s="1"/>
  <c r="L140" i="5" s="1"/>
  <c r="G344" i="5"/>
  <c r="I344" i="5" s="1"/>
  <c r="L344" i="5" s="1"/>
  <c r="G323" i="5"/>
  <c r="I323" i="5" s="1"/>
  <c r="L323" i="5" s="1"/>
  <c r="G340" i="5"/>
  <c r="I340" i="5" s="1"/>
  <c r="L340" i="5" s="1"/>
  <c r="G382" i="5"/>
  <c r="I382" i="5" s="1"/>
  <c r="L382" i="5" s="1"/>
  <c r="G381" i="5"/>
  <c r="I381" i="5" s="1"/>
  <c r="L381" i="5" s="1"/>
  <c r="G246" i="5"/>
  <c r="I246" i="5" s="1"/>
  <c r="L246" i="5" s="1"/>
  <c r="G75" i="5"/>
  <c r="I75" i="5" s="1"/>
  <c r="L75" i="5" s="1"/>
  <c r="G380" i="5"/>
  <c r="I380" i="5" s="1"/>
  <c r="L380" i="5" s="1"/>
  <c r="G379" i="5"/>
  <c r="I379" i="5" s="1"/>
  <c r="L379" i="5" s="1"/>
  <c r="G378" i="5"/>
  <c r="I378" i="5" s="1"/>
  <c r="L378" i="5" s="1"/>
  <c r="G290" i="5"/>
  <c r="I290" i="5" s="1"/>
  <c r="L290" i="5" s="1"/>
  <c r="G377" i="5"/>
  <c r="I377" i="5" s="1"/>
  <c r="L377" i="5" s="1"/>
  <c r="G68" i="5"/>
  <c r="I68" i="5" s="1"/>
  <c r="L68" i="5" s="1"/>
  <c r="G376" i="5"/>
  <c r="I376" i="5" s="1"/>
  <c r="L376" i="5" s="1"/>
  <c r="G240" i="5"/>
  <c r="I240" i="5" s="1"/>
  <c r="L240" i="5" s="1"/>
  <c r="G375" i="5"/>
  <c r="I375" i="5" s="1"/>
  <c r="L375" i="5" s="1"/>
  <c r="G374" i="5"/>
  <c r="I374" i="5" s="1"/>
  <c r="L374" i="5" s="1"/>
  <c r="G133" i="5"/>
  <c r="I133" i="5" s="1"/>
  <c r="L133" i="5" s="1"/>
  <c r="G317" i="5"/>
  <c r="I317" i="5" s="1"/>
  <c r="L317" i="5" s="1"/>
  <c r="G373" i="5"/>
  <c r="I373" i="5" s="1"/>
  <c r="L373" i="5" s="1"/>
  <c r="G372" i="5"/>
  <c r="I372" i="5" s="1"/>
  <c r="L372" i="5" s="1"/>
  <c r="G371" i="5"/>
  <c r="I371" i="5" s="1"/>
  <c r="L371" i="5" s="1"/>
  <c r="G370" i="5"/>
  <c r="I370" i="5" s="1"/>
  <c r="L370" i="5" s="1"/>
  <c r="G369" i="5"/>
  <c r="I369" i="5" s="1"/>
  <c r="L369" i="5" s="1"/>
  <c r="G282" i="5"/>
  <c r="I282" i="5" s="1"/>
  <c r="L282" i="5" s="1"/>
  <c r="G142" i="5"/>
  <c r="I142" i="5" s="1"/>
  <c r="L142" i="5" s="1"/>
  <c r="G368" i="5"/>
  <c r="I368" i="5" s="1"/>
  <c r="L368" i="5" s="1"/>
  <c r="G117" i="5"/>
  <c r="I117" i="5" s="1"/>
  <c r="L117" i="5" s="1"/>
  <c r="G367" i="5"/>
  <c r="I367" i="5" s="1"/>
  <c r="L367" i="5" s="1"/>
  <c r="G264" i="5"/>
  <c r="I264" i="5" s="1"/>
  <c r="L264" i="5" s="1"/>
  <c r="G321" i="5"/>
  <c r="I321" i="5" s="1"/>
  <c r="L321" i="5" s="1"/>
  <c r="G366" i="5"/>
  <c r="I366" i="5" s="1"/>
  <c r="L366" i="5" s="1"/>
  <c r="G110" i="5"/>
  <c r="I110" i="5" s="1"/>
  <c r="L110" i="5" s="1"/>
  <c r="G365" i="5"/>
  <c r="I365" i="5" s="1"/>
  <c r="L365" i="5" s="1"/>
  <c r="G60" i="5"/>
  <c r="I60" i="5" s="1"/>
  <c r="L60" i="5" s="1"/>
  <c r="G364" i="5"/>
  <c r="I364" i="5" s="1"/>
  <c r="L364" i="5" s="1"/>
  <c r="G318" i="5"/>
  <c r="I318" i="5" s="1"/>
  <c r="L318" i="5" s="1"/>
  <c r="G363" i="5"/>
  <c r="I363" i="5" s="1"/>
  <c r="L363" i="5" s="1"/>
  <c r="G292" i="5"/>
  <c r="I292" i="5" s="1"/>
  <c r="L292" i="5" s="1"/>
  <c r="G22" i="5"/>
  <c r="I22" i="5" s="1"/>
  <c r="L22" i="5" s="1"/>
  <c r="G362" i="5"/>
  <c r="I362" i="5" s="1"/>
  <c r="L362" i="5" s="1"/>
  <c r="G305" i="5"/>
  <c r="I305" i="5" s="1"/>
  <c r="L305" i="5" s="1"/>
  <c r="G361" i="5"/>
  <c r="I361" i="5" s="1"/>
  <c r="L361" i="5" s="1"/>
  <c r="M30" i="5" l="1"/>
  <c r="M850" i="5"/>
  <c r="M333" i="5"/>
  <c r="M834" i="5"/>
  <c r="M823" i="5"/>
  <c r="M810" i="5"/>
  <c r="M799" i="5"/>
  <c r="M788" i="5"/>
  <c r="M221" i="5"/>
  <c r="M773" i="5"/>
  <c r="M761" i="5"/>
  <c r="M751" i="5"/>
  <c r="M740" i="5"/>
  <c r="M336" i="5"/>
  <c r="M722" i="5"/>
  <c r="M76" i="5"/>
  <c r="M704" i="5"/>
  <c r="M695" i="5"/>
  <c r="M683" i="5"/>
  <c r="M674" i="5"/>
  <c r="M664" i="5"/>
  <c r="M48" i="5"/>
  <c r="M171" i="5"/>
  <c r="M637" i="5"/>
  <c r="M627" i="5"/>
  <c r="M51" i="5"/>
  <c r="M255" i="5"/>
  <c r="M602" i="5"/>
  <c r="M593" i="5"/>
  <c r="M275" i="5"/>
  <c r="M579" i="5"/>
  <c r="M293" i="5"/>
  <c r="M562" i="5"/>
  <c r="M550" i="5"/>
  <c r="M541" i="5"/>
  <c r="M534" i="5"/>
  <c r="M524" i="5"/>
  <c r="M179" i="5"/>
  <c r="M504" i="5"/>
  <c r="M87" i="5"/>
  <c r="M52" i="5"/>
  <c r="M478" i="5"/>
  <c r="M466" i="5"/>
  <c r="M455" i="5"/>
  <c r="M444" i="5"/>
  <c r="M433" i="5"/>
  <c r="M427" i="5"/>
  <c r="M416" i="5"/>
  <c r="M404" i="5"/>
  <c r="M393" i="5"/>
  <c r="M348" i="5"/>
  <c r="M140" i="5"/>
  <c r="M380" i="5"/>
  <c r="M375" i="5"/>
  <c r="M369" i="5"/>
  <c r="M366" i="5"/>
  <c r="M22" i="5"/>
  <c r="M831" i="5"/>
  <c r="M800" i="5"/>
  <c r="M776" i="5"/>
  <c r="M739" i="5"/>
  <c r="M230" i="5"/>
  <c r="M684" i="5"/>
  <c r="M657" i="5"/>
  <c r="M625" i="5"/>
  <c r="M334" i="5"/>
  <c r="M90" i="5"/>
  <c r="M551" i="5"/>
  <c r="M328" i="5"/>
  <c r="M495" i="5"/>
  <c r="M467" i="5"/>
  <c r="M437" i="5"/>
  <c r="M17" i="5"/>
  <c r="M235" i="5"/>
  <c r="M116" i="5"/>
  <c r="M833" i="5"/>
  <c r="M822" i="5"/>
  <c r="M43" i="5"/>
  <c r="M798" i="5"/>
  <c r="M232" i="5"/>
  <c r="M326" i="5"/>
  <c r="M245" i="5"/>
  <c r="M760" i="5"/>
  <c r="M192" i="5"/>
  <c r="M215" i="5"/>
  <c r="M729" i="5"/>
  <c r="M721" i="5"/>
  <c r="M710" i="5"/>
  <c r="M24" i="5"/>
  <c r="M327" i="5"/>
  <c r="M244" i="5"/>
  <c r="M673" i="5"/>
  <c r="M663" i="5"/>
  <c r="M656" i="5"/>
  <c r="M127" i="5"/>
  <c r="M311" i="5"/>
  <c r="M626" i="5"/>
  <c r="M618" i="5"/>
  <c r="M610" i="5"/>
  <c r="M243" i="5"/>
  <c r="M592" i="5"/>
  <c r="M128" i="5"/>
  <c r="M103" i="5"/>
  <c r="M23" i="5"/>
  <c r="M561" i="5"/>
  <c r="M549" i="5"/>
  <c r="M540" i="5"/>
  <c r="M77" i="5"/>
  <c r="M523" i="5"/>
  <c r="M515" i="5"/>
  <c r="M64" i="5"/>
  <c r="M494" i="5"/>
  <c r="M172" i="5"/>
  <c r="M477" i="5"/>
  <c r="M465" i="5"/>
  <c r="M454" i="5"/>
  <c r="M360" i="5"/>
  <c r="M84" i="5"/>
  <c r="M426" i="5"/>
  <c r="M159" i="5"/>
  <c r="M186" i="5"/>
  <c r="M93" i="5"/>
  <c r="M234" i="5"/>
  <c r="M344" i="5"/>
  <c r="M379" i="5"/>
  <c r="M374" i="5"/>
  <c r="M282" i="5"/>
  <c r="M110" i="5"/>
  <c r="M362" i="5"/>
  <c r="M817" i="5"/>
  <c r="M783" i="5"/>
  <c r="M752" i="5"/>
  <c r="M723" i="5"/>
  <c r="M696" i="5"/>
  <c r="M136" i="5"/>
  <c r="M261" i="5"/>
  <c r="M611" i="5"/>
  <c r="M203" i="5"/>
  <c r="M563" i="5"/>
  <c r="M70" i="5"/>
  <c r="M505" i="5"/>
  <c r="M284" i="5"/>
  <c r="M59" i="5"/>
  <c r="M102" i="5"/>
  <c r="M315" i="5"/>
  <c r="M75" i="5"/>
  <c r="M321" i="5"/>
  <c r="M16" i="5"/>
  <c r="M843" i="5"/>
  <c r="M21" i="5"/>
  <c r="M825" i="5"/>
  <c r="M814" i="5"/>
  <c r="M803" i="5"/>
  <c r="M791" i="5"/>
  <c r="M339" i="5"/>
  <c r="M777" i="5"/>
  <c r="M765" i="5"/>
  <c r="M756" i="5"/>
  <c r="M743" i="5"/>
  <c r="M733" i="5"/>
  <c r="M726" i="5"/>
  <c r="M226" i="5"/>
  <c r="M152" i="5"/>
  <c r="M322" i="5"/>
  <c r="M687" i="5"/>
  <c r="M678" i="5"/>
  <c r="M157" i="5"/>
  <c r="M655" i="5"/>
  <c r="M646" i="5"/>
  <c r="M99" i="5"/>
  <c r="M177" i="5"/>
  <c r="M617" i="5"/>
  <c r="M120" i="5"/>
  <c r="M299" i="5"/>
  <c r="M85" i="5"/>
  <c r="M12" i="5"/>
  <c r="M578" i="5"/>
  <c r="M283" i="5"/>
  <c r="M190" i="5"/>
  <c r="M335" i="5"/>
  <c r="M470" i="5"/>
  <c r="M300" i="5"/>
  <c r="M272" i="5"/>
  <c r="M453" i="5"/>
  <c r="M449" i="5"/>
  <c r="M443" i="5"/>
  <c r="M139" i="5"/>
  <c r="M347" i="5"/>
  <c r="M269" i="5"/>
  <c r="M425" i="5"/>
  <c r="M274" i="5"/>
  <c r="M415" i="5"/>
  <c r="M409" i="5"/>
  <c r="M337" i="5"/>
  <c r="M398" i="5"/>
  <c r="M121" i="5"/>
  <c r="M100" i="5"/>
  <c r="M197" i="5"/>
  <c r="M323" i="5"/>
  <c r="M378" i="5"/>
  <c r="M133" i="5"/>
  <c r="M142" i="5"/>
  <c r="M365" i="5"/>
  <c r="M305" i="5"/>
  <c r="M114" i="5"/>
  <c r="M844" i="5"/>
  <c r="M839" i="5"/>
  <c r="M824" i="5"/>
  <c r="M319" i="5"/>
  <c r="M790" i="5"/>
  <c r="M324" i="5"/>
  <c r="M768" i="5"/>
  <c r="M755" i="5"/>
  <c r="M50" i="5"/>
  <c r="M175" i="5"/>
  <c r="M711" i="5"/>
  <c r="M698" i="5"/>
  <c r="M270" i="5"/>
  <c r="M209" i="5"/>
  <c r="M651" i="5"/>
  <c r="M278" i="5"/>
  <c r="M34" i="5"/>
  <c r="M303" i="5"/>
  <c r="M6" i="5"/>
  <c r="M588" i="5"/>
  <c r="M147" i="5"/>
  <c r="M564" i="5"/>
  <c r="M258" i="5"/>
  <c r="M115" i="5"/>
  <c r="M302" i="5"/>
  <c r="M508" i="5"/>
  <c r="M492" i="5"/>
  <c r="M481" i="5"/>
  <c r="M459" i="5"/>
  <c r="M46" i="5"/>
  <c r="M174" i="5"/>
  <c r="M412" i="5"/>
  <c r="M392" i="5"/>
  <c r="M340" i="5"/>
  <c r="M368" i="5"/>
  <c r="M241" i="5"/>
  <c r="M69" i="5"/>
  <c r="M838" i="5"/>
  <c r="M827" i="5"/>
  <c r="M816" i="5"/>
  <c r="M125" i="5"/>
  <c r="M793" i="5"/>
  <c r="M297" i="5"/>
  <c r="M778" i="5"/>
  <c r="M767" i="5"/>
  <c r="M757" i="5"/>
  <c r="M745" i="5"/>
  <c r="M332" i="5"/>
  <c r="M291" i="5"/>
  <c r="M716" i="5"/>
  <c r="M346" i="5"/>
  <c r="M699" i="5"/>
  <c r="M689" i="5"/>
  <c r="M679" i="5"/>
  <c r="M316" i="5"/>
  <c r="M659" i="5"/>
  <c r="M225" i="5"/>
  <c r="M642" i="5"/>
  <c r="M633" i="5"/>
  <c r="M130" i="5"/>
  <c r="M613" i="5"/>
  <c r="M608" i="5"/>
  <c r="M217" i="5"/>
  <c r="M589" i="5"/>
  <c r="M584" i="5"/>
  <c r="M575" i="5"/>
  <c r="M567" i="5"/>
  <c r="M556" i="5"/>
  <c r="M546" i="5"/>
  <c r="M536" i="5"/>
  <c r="M530" i="5"/>
  <c r="M520" i="5"/>
  <c r="M268" i="5"/>
  <c r="M500" i="5"/>
  <c r="M489" i="5"/>
  <c r="M101" i="5"/>
  <c r="M472" i="5"/>
  <c r="M460" i="5"/>
  <c r="M357" i="5"/>
  <c r="M439" i="5"/>
  <c r="M429" i="5"/>
  <c r="M421" i="5"/>
  <c r="M411" i="5"/>
  <c r="M400" i="5"/>
  <c r="M389" i="5"/>
  <c r="M148" i="5"/>
  <c r="M813" i="5"/>
  <c r="M352" i="5"/>
  <c r="M212" i="5"/>
  <c r="M288" i="5"/>
  <c r="M700" i="5"/>
  <c r="M669" i="5"/>
  <c r="M187" i="5"/>
  <c r="M614" i="5"/>
  <c r="M31" i="5"/>
  <c r="M568" i="5"/>
  <c r="M537" i="5"/>
  <c r="M510" i="5"/>
  <c r="M482" i="5"/>
  <c r="M452" i="5"/>
  <c r="M424" i="5"/>
  <c r="M408" i="5"/>
  <c r="M394" i="5"/>
  <c r="M383" i="5"/>
  <c r="M370" i="5"/>
  <c r="M854" i="5"/>
  <c r="M66" i="5"/>
  <c r="M837" i="5"/>
  <c r="M826" i="5"/>
  <c r="M815" i="5"/>
  <c r="M804" i="5"/>
  <c r="M792" i="5"/>
  <c r="M168" i="5"/>
  <c r="M277" i="5"/>
  <c r="M766" i="5"/>
  <c r="M744" i="5"/>
  <c r="M734" i="5"/>
  <c r="M727" i="5"/>
  <c r="M715" i="5"/>
  <c r="M194" i="5"/>
  <c r="M143" i="5"/>
  <c r="M688" i="5"/>
  <c r="M219" i="5"/>
  <c r="M668" i="5"/>
  <c r="M57" i="5"/>
  <c r="M178" i="5"/>
  <c r="M641" i="5"/>
  <c r="M632" i="5"/>
  <c r="M621" i="5"/>
  <c r="M72" i="5"/>
  <c r="M607" i="5"/>
  <c r="M224" i="5"/>
  <c r="M257" i="5"/>
  <c r="M165" i="5"/>
  <c r="M574" i="5"/>
  <c r="M566" i="5"/>
  <c r="M555" i="5"/>
  <c r="M137" i="5"/>
  <c r="M9" i="5"/>
  <c r="M529" i="5"/>
  <c r="M281" i="5"/>
  <c r="M509" i="5"/>
  <c r="M499" i="5"/>
  <c r="M488" i="5"/>
  <c r="M242" i="5"/>
  <c r="M471" i="5"/>
  <c r="M213" i="5"/>
  <c r="M355" i="5"/>
  <c r="M438" i="5"/>
  <c r="M198" i="5"/>
  <c r="M420" i="5"/>
  <c r="M410" i="5"/>
  <c r="M399" i="5"/>
  <c r="M280" i="5"/>
  <c r="M7" i="5"/>
  <c r="M11" i="5"/>
  <c r="M771" i="5"/>
  <c r="M735" i="5"/>
  <c r="M707" i="5"/>
  <c r="M682" i="5"/>
  <c r="M654" i="5"/>
  <c r="M628" i="5"/>
  <c r="M598" i="5"/>
  <c r="M199" i="5"/>
  <c r="M547" i="5"/>
  <c r="M132" i="5"/>
  <c r="M490" i="5"/>
  <c r="M464" i="5"/>
  <c r="M434" i="5"/>
  <c r="M405" i="5"/>
  <c r="M96" i="5"/>
  <c r="M849" i="5"/>
  <c r="M840" i="5"/>
  <c r="M832" i="5"/>
  <c r="M821" i="5"/>
  <c r="M809" i="5"/>
  <c r="M797" i="5"/>
  <c r="M223" i="5"/>
  <c r="M95" i="5"/>
  <c r="M772" i="5"/>
  <c r="M61" i="5"/>
  <c r="M181" i="5"/>
  <c r="M89" i="5"/>
  <c r="M728" i="5"/>
  <c r="M267" i="5"/>
  <c r="M36" i="5"/>
  <c r="M703" i="5"/>
  <c r="M694" i="5"/>
  <c r="M180" i="5"/>
  <c r="M672" i="5"/>
  <c r="M351" i="5"/>
  <c r="M650" i="5"/>
  <c r="M342" i="5"/>
  <c r="M631" i="5"/>
  <c r="M287" i="5"/>
  <c r="M129" i="5"/>
  <c r="M606" i="5"/>
  <c r="M40" i="5"/>
  <c r="M146" i="5"/>
  <c r="M583" i="5"/>
  <c r="M573" i="5"/>
  <c r="M565" i="5"/>
  <c r="M15" i="5"/>
  <c r="M201" i="5"/>
  <c r="M105" i="5"/>
  <c r="M45" i="5"/>
  <c r="M528" i="5"/>
  <c r="M98" i="5"/>
  <c r="M107" i="5"/>
  <c r="M498" i="5"/>
  <c r="M487" i="5"/>
  <c r="M39" i="5"/>
  <c r="M857" i="5"/>
  <c r="M847" i="5"/>
  <c r="M252" i="5"/>
  <c r="M154" i="5"/>
  <c r="M286" i="5"/>
  <c r="M260" i="5"/>
  <c r="M812" i="5"/>
  <c r="M118" i="5"/>
  <c r="M329" i="5"/>
  <c r="M782" i="5"/>
  <c r="M266" i="5"/>
  <c r="M764" i="5"/>
  <c r="M289" i="5"/>
  <c r="M741" i="5"/>
  <c r="M732" i="5"/>
  <c r="M725" i="5"/>
  <c r="M713" i="5"/>
  <c r="M138" i="5"/>
  <c r="M122" i="5"/>
  <c r="M686" i="5"/>
  <c r="M253" i="5"/>
  <c r="M667" i="5"/>
  <c r="M153" i="5"/>
  <c r="M648" i="5"/>
  <c r="M640" i="5"/>
  <c r="M349" i="5"/>
  <c r="M308" i="5"/>
  <c r="M612" i="5"/>
  <c r="M605" i="5"/>
  <c r="M596" i="5"/>
  <c r="M587" i="5"/>
  <c r="M108" i="5"/>
  <c r="M279" i="5"/>
  <c r="M19" i="5"/>
  <c r="M554" i="5"/>
  <c r="M544" i="5"/>
  <c r="M535" i="5"/>
  <c r="M526" i="5"/>
  <c r="M518" i="5"/>
  <c r="M182" i="5"/>
  <c r="M497" i="5"/>
  <c r="M325" i="5"/>
  <c r="M134" i="5"/>
  <c r="M468" i="5"/>
  <c r="M458" i="5"/>
  <c r="M448" i="5"/>
  <c r="M436" i="5"/>
  <c r="M428" i="5"/>
  <c r="M418" i="5"/>
  <c r="M407" i="5"/>
  <c r="M391" i="5"/>
  <c r="M210" i="5"/>
  <c r="M794" i="5"/>
  <c r="M58" i="5"/>
  <c r="M151" i="5"/>
  <c r="M705" i="5"/>
  <c r="M677" i="5"/>
  <c r="M649" i="5"/>
  <c r="M265" i="5"/>
  <c r="M597" i="5"/>
  <c r="M256" i="5"/>
  <c r="M545" i="5"/>
  <c r="M519" i="5"/>
  <c r="M486" i="5"/>
  <c r="M461" i="5"/>
  <c r="M259" i="5"/>
  <c r="M403" i="5"/>
  <c r="M26" i="5"/>
  <c r="M290" i="5"/>
  <c r="M60" i="5"/>
  <c r="M851" i="5"/>
  <c r="M842" i="5"/>
  <c r="M196" i="5"/>
  <c r="M276" i="5"/>
  <c r="M811" i="5"/>
  <c r="M802" i="5"/>
  <c r="M8" i="5"/>
  <c r="M81" i="5"/>
  <c r="M775" i="5"/>
  <c r="M170" i="5"/>
  <c r="M350" i="5"/>
  <c r="M341" i="5"/>
  <c r="M731" i="5"/>
  <c r="M724" i="5"/>
  <c r="M249" i="5"/>
  <c r="M345" i="5"/>
  <c r="M697" i="5"/>
  <c r="M685" i="5"/>
  <c r="M188" i="5"/>
  <c r="M666" i="5"/>
  <c r="M304" i="5"/>
  <c r="M14" i="5"/>
  <c r="M639" i="5"/>
  <c r="M629" i="5"/>
  <c r="M620" i="5"/>
  <c r="M222" i="5"/>
  <c r="M604" i="5"/>
  <c r="M144" i="5"/>
  <c r="M65" i="5"/>
  <c r="M581" i="5"/>
  <c r="M572" i="5"/>
  <c r="M37" i="5"/>
  <c r="M553" i="5"/>
  <c r="M543" i="5"/>
  <c r="M295" i="5"/>
  <c r="M169" i="5"/>
  <c r="M517" i="5"/>
  <c r="M507" i="5"/>
  <c r="M496" i="5"/>
  <c r="M485" i="5"/>
  <c r="M480" i="5"/>
  <c r="M228" i="5"/>
  <c r="M457" i="5"/>
  <c r="M447" i="5"/>
  <c r="M358" i="5"/>
  <c r="M191" i="5"/>
  <c r="M417" i="5"/>
  <c r="M406" i="5"/>
  <c r="M396" i="5"/>
  <c r="M343" i="5"/>
  <c r="M384" i="5"/>
  <c r="M381" i="5"/>
  <c r="M68" i="5"/>
  <c r="M372" i="5"/>
  <c r="M367" i="5"/>
  <c r="M318" i="5"/>
  <c r="M828" i="5"/>
  <c r="M298" i="5"/>
  <c r="M62" i="5"/>
  <c r="M18" i="5"/>
  <c r="M702" i="5"/>
  <c r="M675" i="5"/>
  <c r="M236" i="5"/>
  <c r="M619" i="5"/>
  <c r="M591" i="5"/>
  <c r="M20" i="5"/>
  <c r="M82" i="5"/>
  <c r="M38" i="5"/>
  <c r="M149" i="5"/>
  <c r="M456" i="5"/>
  <c r="M294" i="5"/>
  <c r="M135" i="5"/>
  <c r="M397" i="5"/>
  <c r="M386" i="5"/>
  <c r="M317" i="5"/>
  <c r="M338" i="5"/>
  <c r="M841" i="5"/>
  <c r="M206" i="5"/>
  <c r="M183" i="5"/>
  <c r="M63" i="5"/>
  <c r="M801" i="5"/>
  <c r="M789" i="5"/>
  <c r="M781" i="5"/>
  <c r="M769" i="5"/>
  <c r="M13" i="5"/>
  <c r="M712" i="5"/>
  <c r="M706" i="5"/>
  <c r="M189" i="5"/>
  <c r="M79" i="5"/>
  <c r="M676" i="5"/>
  <c r="M665" i="5"/>
  <c r="M658" i="5"/>
  <c r="M647" i="5"/>
  <c r="M638" i="5"/>
  <c r="M231" i="5"/>
  <c r="M141" i="5"/>
  <c r="M42" i="5"/>
  <c r="M603" i="5"/>
  <c r="M595" i="5"/>
  <c r="M586" i="5"/>
  <c r="M580" i="5"/>
  <c r="M271" i="5"/>
  <c r="M313" i="5"/>
  <c r="M552" i="5"/>
  <c r="M542" i="5"/>
  <c r="M263" i="5"/>
  <c r="M525" i="5"/>
  <c r="M516" i="5"/>
  <c r="M506" i="5"/>
  <c r="M86" i="5"/>
  <c r="M285" i="5"/>
  <c r="M71" i="5"/>
  <c r="M214" i="5"/>
  <c r="M164" i="5"/>
  <c r="M479" i="5"/>
  <c r="M131" i="5"/>
  <c r="M160" i="5"/>
  <c r="M184" i="5"/>
  <c r="M202" i="5"/>
  <c r="M446" i="5"/>
  <c r="M440" i="5"/>
  <c r="M435" i="5"/>
  <c r="M430" i="5"/>
  <c r="M56" i="5"/>
  <c r="M167" i="5"/>
  <c r="M310" i="5"/>
  <c r="M413" i="5"/>
  <c r="M123" i="5"/>
  <c r="M109" i="5"/>
  <c r="M395" i="5"/>
  <c r="M390" i="5"/>
  <c r="M388" i="5"/>
  <c r="M312" i="5"/>
  <c r="M246" i="5"/>
  <c r="M376" i="5"/>
  <c r="M371" i="5"/>
  <c r="M264" i="5"/>
  <c r="M363" i="5"/>
  <c r="M162" i="5"/>
  <c r="M848" i="5"/>
  <c r="M119" i="5"/>
  <c r="M835" i="5"/>
  <c r="M47" i="5"/>
  <c r="M195" i="5"/>
  <c r="M784" i="5"/>
  <c r="M32" i="5"/>
  <c r="M762" i="5"/>
  <c r="M746" i="5"/>
  <c r="M150" i="5"/>
  <c r="M720" i="5"/>
  <c r="M296" i="5"/>
  <c r="M218" i="5"/>
  <c r="M73" i="5"/>
  <c r="M55" i="5"/>
  <c r="M156" i="5"/>
  <c r="M630" i="5"/>
  <c r="M616" i="5"/>
  <c r="M155" i="5"/>
  <c r="M594" i="5"/>
  <c r="M585" i="5"/>
  <c r="M106" i="5"/>
  <c r="M557" i="5"/>
  <c r="M25" i="5"/>
  <c r="M262" i="5"/>
  <c r="M330" i="5"/>
  <c r="M91" i="5"/>
  <c r="M309" i="5"/>
  <c r="M469" i="5"/>
  <c r="M211" i="5"/>
  <c r="M432" i="5"/>
  <c r="M419" i="5"/>
  <c r="M401" i="5"/>
  <c r="M387" i="5"/>
  <c r="M240" i="5"/>
  <c r="M292" i="5"/>
  <c r="M662" i="5"/>
  <c r="M539" i="5"/>
  <c r="M533" i="5"/>
  <c r="M522" i="5"/>
  <c r="M514" i="5"/>
  <c r="M503" i="5"/>
  <c r="M493" i="5"/>
  <c r="M484" i="5"/>
  <c r="M852" i="5"/>
  <c r="M49" i="5"/>
  <c r="M820" i="5"/>
  <c r="M807" i="5"/>
  <c r="M796" i="5"/>
  <c r="M787" i="5"/>
  <c r="M53" i="5"/>
  <c r="M770" i="5"/>
  <c r="M759" i="5"/>
  <c r="M749" i="5"/>
  <c r="M738" i="5"/>
  <c r="M28" i="5"/>
  <c r="M719" i="5"/>
  <c r="M111" i="5"/>
  <c r="M80" i="5"/>
  <c r="M693" i="5"/>
  <c r="M74" i="5"/>
  <c r="M671" i="5"/>
  <c r="M94" i="5"/>
  <c r="M124" i="5"/>
  <c r="M645" i="5"/>
  <c r="M636" i="5"/>
  <c r="M624" i="5"/>
  <c r="M41" i="5"/>
  <c r="M207" i="5"/>
  <c r="M601" i="5"/>
  <c r="M590" i="5"/>
  <c r="M97" i="5"/>
  <c r="M577" i="5"/>
  <c r="M571" i="5"/>
  <c r="M559" i="5"/>
  <c r="M548" i="5"/>
  <c r="M538" i="5"/>
  <c r="M532" i="5"/>
  <c r="M220" i="5"/>
  <c r="M513" i="5"/>
  <c r="M502" i="5"/>
  <c r="M491" i="5"/>
  <c r="M356" i="5"/>
  <c r="M476" i="5"/>
  <c r="M463" i="5"/>
  <c r="M451" i="5"/>
  <c r="M442" i="5"/>
  <c r="M431" i="5"/>
  <c r="M423" i="5"/>
  <c r="M414" i="5"/>
  <c r="M402" i="5"/>
  <c r="M239" i="5"/>
  <c r="M216" i="5"/>
  <c r="M385" i="5"/>
  <c r="M382" i="5"/>
  <c r="M377" i="5"/>
  <c r="M373" i="5"/>
  <c r="M117" i="5"/>
  <c r="M364" i="5"/>
  <c r="M836" i="5"/>
  <c r="M126" i="5"/>
  <c r="M237" i="5"/>
  <c r="M750" i="5"/>
  <c r="M273" i="5"/>
  <c r="M233" i="5"/>
  <c r="M92" i="5"/>
  <c r="M44" i="5"/>
  <c r="M609" i="5"/>
  <c r="M185" i="5"/>
  <c r="M560" i="5"/>
  <c r="M166" i="5"/>
  <c r="M173" i="5"/>
  <c r="M104" i="5"/>
  <c r="M445" i="5"/>
  <c r="M83" i="5"/>
  <c r="M856" i="5"/>
  <c r="M846" i="5"/>
  <c r="M163" i="5"/>
  <c r="M830" i="5"/>
  <c r="M819" i="5"/>
  <c r="M806" i="5"/>
  <c r="M320" i="5"/>
  <c r="M786" i="5"/>
  <c r="M33" i="5"/>
  <c r="M227" i="5"/>
  <c r="M204" i="5"/>
  <c r="M748" i="5"/>
  <c r="M737" i="5"/>
  <c r="M158" i="5"/>
  <c r="M718" i="5"/>
  <c r="M709" i="5"/>
  <c r="M29" i="5"/>
  <c r="M692" i="5"/>
  <c r="M680" i="5"/>
  <c r="M354" i="5"/>
  <c r="M661" i="5"/>
  <c r="M653" i="5"/>
  <c r="M644" i="5"/>
  <c r="M161" i="5"/>
  <c r="M623" i="5"/>
  <c r="M200" i="5"/>
  <c r="M205" i="5"/>
  <c r="M600" i="5"/>
  <c r="M248" i="5"/>
  <c r="M254" i="5"/>
  <c r="M576" i="5"/>
  <c r="M570" i="5"/>
  <c r="M558" i="5"/>
  <c r="M301" i="5"/>
  <c r="M331" i="5"/>
  <c r="M531" i="5"/>
  <c r="M112" i="5"/>
  <c r="M512" i="5"/>
  <c r="M501" i="5"/>
  <c r="M10" i="5"/>
  <c r="M483" i="5"/>
  <c r="M475" i="5"/>
  <c r="M462" i="5"/>
  <c r="M450" i="5"/>
  <c r="M441" i="5"/>
  <c r="M229" i="5"/>
  <c r="M422" i="5"/>
  <c r="M78" i="5"/>
  <c r="M88" i="5"/>
  <c r="M208" i="5"/>
  <c r="M853" i="5"/>
  <c r="M808" i="5"/>
  <c r="M779" i="5"/>
  <c r="M742" i="5"/>
  <c r="M714" i="5"/>
  <c r="M690" i="5"/>
  <c r="M314" i="5"/>
  <c r="M634" i="5"/>
  <c r="M113" i="5"/>
  <c r="M582" i="5"/>
  <c r="M145" i="5"/>
  <c r="M527" i="5"/>
  <c r="M251" i="5"/>
  <c r="M473" i="5"/>
  <c r="M307" i="5"/>
  <c r="M855" i="5"/>
  <c r="M845" i="5"/>
  <c r="M250" i="5"/>
  <c r="M829" i="5"/>
  <c r="M818" i="5"/>
  <c r="M805" i="5"/>
  <c r="M795" i="5"/>
  <c r="M785" i="5"/>
  <c r="M780" i="5"/>
  <c r="M774" i="5"/>
  <c r="M763" i="5"/>
  <c r="M758" i="5"/>
  <c r="M753" i="5"/>
  <c r="M747" i="5"/>
  <c r="M35" i="5"/>
  <c r="M736" i="5"/>
  <c r="M730" i="5"/>
  <c r="M67" i="5"/>
  <c r="M717" i="5"/>
  <c r="M708" i="5"/>
  <c r="M701" i="5"/>
  <c r="M691" i="5"/>
  <c r="M681" i="5"/>
  <c r="M670" i="5"/>
  <c r="M660" i="5"/>
  <c r="M652" i="5"/>
  <c r="M643" i="5"/>
  <c r="M635" i="5"/>
  <c r="M622" i="5"/>
  <c r="M615" i="5"/>
  <c r="M247" i="5"/>
  <c r="M599" i="5"/>
  <c r="M238" i="5"/>
  <c r="M353" i="5"/>
  <c r="M176" i="5"/>
  <c r="M569" i="5"/>
  <c r="M306" i="5"/>
  <c r="M193" i="5"/>
  <c r="M54" i="5"/>
  <c r="M27" i="5"/>
  <c r="M521" i="5"/>
  <c r="M511" i="5"/>
  <c r="M474" i="5"/>
  <c r="M359" i="5"/>
  <c r="M858" i="5"/>
  <c r="M754" i="5"/>
  <c r="M361" i="5"/>
  <c r="P8" i="3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<sst xmlns="http://schemas.openxmlformats.org/spreadsheetml/2006/main" count="14631" uniqueCount="1132">
  <si>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</si>
  <si>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</si>
  <si>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</si>
  <si>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</si>
  <si>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</si>
  <si>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</si>
  <si>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</si>
  <si>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</si>
  <si>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</si>
  <si>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</si>
  <si>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</si>
  <si>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</si>
  <si>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</si>
  <si>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</si>
  <si>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</si>
  <si>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</si>
  <si>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</si>
  <si>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</si>
  <si>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</si>
  <si>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</si>
  <si>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</si>
  <si>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</si>
  <si>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</si>
  <si>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</si>
  <si>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</si>
  <si>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</si>
  <si>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</si>
  <si>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</si>
  <si>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</si>
  <si>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</si>
  <si>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</si>
  <si>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</si>
  <si>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</si>
  <si>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</si>
  <si>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</si>
  <si>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</si>
  <si>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</si>
  <si>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</si>
  <si>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</si>
  <si>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</si>
  <si>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</si>
  <si>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</si>
  <si>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</si>
  <si>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</si>
  <si>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</si>
  <si>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</si>
  <si>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</si>
  <si>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</si>
  <si>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</si>
  <si>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</si>
  <si>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</si>
  <si>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</si>
  <si>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</si>
  <si>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</si>
  <si>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</si>
  <si>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</si>
  <si>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</si>
  <si>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</si>
  <si>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</si>
  <si>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</si>
  <si>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</si>
  <si>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</si>
  <si>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</si>
  <si>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</si>
  <si>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</si>
  <si>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</si>
  <si>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</si>
  <si>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</si>
  <si>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</si>
  <si>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</si>
  <si>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</si>
  <si>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</si>
  <si>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</si>
  <si>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</si>
  <si>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</si>
  <si>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</si>
  <si>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</si>
  <si>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</si>
  <si>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</si>
  <si>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</si>
  <si>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</si>
  <si>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</si>
  <si>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</si>
  <si>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</si>
  <si>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</si>
  <si>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</si>
  <si>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</si>
  <si>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</si>
  <si>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</si>
  <si>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</si>
  <si>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</si>
  <si>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</si>
  <si>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</si>
  <si>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</si>
  <si>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</si>
  <si>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</si>
  <si>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</si>
  <si>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</si>
  <si>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</si>
  <si>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</si>
  <si>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</si>
  <si>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</si>
  <si>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</si>
  <si>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</si>
  <si>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</si>
  <si>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</si>
  <si>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</si>
  <si>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</si>
  <si>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</si>
  <si>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</si>
  <si>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</si>
  <si>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</si>
  <si>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</si>
  <si>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</si>
  <si>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</si>
  <si>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</si>
  <si>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</si>
  <si>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</si>
  <si>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</si>
  <si>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</si>
  <si>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</si>
  <si>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</si>
  <si>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</si>
  <si>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</si>
  <si>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</si>
  <si>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</si>
  <si>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</si>
  <si>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</si>
  <si>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</si>
  <si>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</si>
  <si>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</si>
  <si>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</si>
  <si>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</si>
  <si>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</si>
  <si>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</si>
  <si>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</si>
  <si>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</si>
  <si>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</si>
  <si>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</si>
  <si>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</si>
  <si>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</si>
  <si>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</si>
  <si>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</si>
  <si>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</si>
  <si>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</si>
  <si>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</si>
  <si>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</si>
  <si>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</si>
  <si>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</si>
  <si>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</si>
  <si>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</si>
  <si>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</si>
  <si>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</si>
  <si>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</si>
  <si>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</si>
  <si>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</si>
  <si>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</si>
  <si>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</si>
  <si>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</si>
  <si>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</si>
  <si>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</si>
  <si>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</si>
  <si>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</si>
  <si>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</si>
  <si>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</si>
  <si>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</si>
  <si>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</si>
  <si>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</si>
  <si>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</si>
  <si>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</si>
  <si>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</si>
  <si>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</si>
  <si>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</si>
  <si>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</si>
  <si>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</si>
  <si>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</si>
  <si>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</si>
  <si>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</si>
  <si>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</si>
  <si>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</si>
  <si>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</si>
  <si>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</si>
  <si>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</si>
  <si>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</si>
  <si>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</si>
  <si>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</si>
  <si>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</si>
  <si>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</si>
  <si>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</si>
  <si>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</si>
  <si>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</si>
  <si>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</si>
  <si>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</si>
  <si>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</si>
  <si>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</si>
  <si>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</si>
  <si>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</si>
  <si>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</si>
  <si>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</si>
  <si>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</si>
  <si>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</si>
  <si>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</si>
  <si>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</si>
  <si>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</si>
  <si>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</si>
  <si>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</si>
  <si>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</si>
  <si>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</si>
  <si>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</si>
  <si>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</si>
  <si>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</si>
  <si>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</si>
  <si>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</si>
  <si>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</si>
  <si>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</si>
  <si>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</si>
  <si>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</si>
  <si>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</si>
  <si>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</si>
  <si>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</si>
  <si>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</si>
  <si>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</si>
  <si>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</si>
  <si>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</si>
  <si>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</si>
  <si>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</si>
  <si>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</si>
  <si>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</si>
  <si>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</si>
  <si>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</si>
  <si>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</si>
  <si>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</si>
  <si>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</si>
  <si>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</si>
  <si>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</si>
  <si>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</si>
  <si>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</si>
  <si>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</si>
  <si>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</si>
  <si>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</si>
  <si>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</si>
  <si>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</si>
  <si>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</si>
  <si>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</si>
  <si>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</si>
  <si>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</si>
  <si>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</si>
  <si>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</si>
  <si>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</si>
  <si>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</si>
  <si>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</si>
  <si>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</si>
  <si>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</si>
  <si>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</si>
  <si>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</si>
  <si>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</si>
  <si>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</si>
  <si>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</si>
  <si>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</si>
  <si>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</si>
  <si>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</si>
  <si>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</si>
  <si>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</si>
  <si>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</si>
  <si>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</si>
  <si>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</si>
  <si>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</si>
  <si>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</si>
  <si>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</si>
  <si>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</si>
  <si>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</si>
  <si>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</si>
  <si>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</si>
  <si>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</si>
  <si>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</si>
  <si>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</si>
  <si>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</si>
  <si>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</si>
  <si>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</si>
  <si>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</si>
  <si>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</si>
  <si>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</si>
  <si>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</si>
  <si>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</si>
  <si>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</si>
  <si>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</si>
  <si>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</si>
  <si>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</si>
  <si>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</si>
  <si>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</si>
  <si>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</si>
  <si>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</si>
  <si>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</si>
  <si>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</si>
  <si>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</si>
  <si>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</si>
  <si>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</si>
  <si>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</si>
  <si>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</si>
  <si>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</si>
  <si>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</si>
  <si>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</si>
  <si>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</si>
  <si>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</si>
  <si>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</si>
  <si>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</si>
  <si>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</si>
  <si>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</si>
  <si>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</si>
  <si>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</si>
  <si>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</si>
  <si>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</si>
  <si>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</si>
  <si>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</si>
  <si>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</si>
  <si>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</si>
  <si>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</si>
  <si>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</si>
  <si>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</si>
  <si>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</si>
  <si>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</si>
  <si>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</si>
  <si>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</si>
  <si>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</si>
  <si>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</si>
  <si>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</si>
  <si>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</si>
  <si>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</si>
  <si>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</si>
  <si>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</si>
  <si>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</si>
  <si>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</si>
  <si>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</si>
  <si>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</si>
  <si>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</si>
  <si>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</si>
  <si>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</si>
  <si>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</si>
  <si>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</si>
  <si>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</si>
  <si>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</si>
  <si>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</si>
  <si>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</si>
  <si>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</si>
  <si>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</si>
  <si>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</si>
  <si>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</si>
  <si>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</si>
  <si>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</si>
  <si>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</si>
  <si>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</si>
  <si>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</si>
  <si>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</si>
  <si>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</si>
  <si>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</si>
  <si>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</si>
  <si>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</si>
  <si>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</si>
  <si>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</si>
  <si>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</si>
  <si>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</si>
  <si>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</si>
  <si>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</si>
  <si>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</si>
  <si>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</si>
  <si>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</si>
  <si>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</si>
  <si>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</si>
  <si>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</si>
  <si>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</si>
  <si>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</si>
  <si>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</si>
  <si>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</si>
  <si>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</si>
  <si>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</si>
  <si>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</si>
  <si>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</si>
  <si>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</si>
  <si>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</si>
  <si>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</si>
  <si>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</si>
  <si>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</si>
  <si>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</si>
  <si>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</si>
  <si>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</si>
  <si>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</si>
  <si>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</si>
  <si>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</si>
  <si>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</si>
  <si>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</si>
  <si>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</si>
  <si>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</si>
  <si>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</si>
  <si>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</si>
  <si>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</si>
  <si>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</si>
  <si>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</si>
  <si>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</si>
  <si>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</si>
  <si>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</si>
  <si>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</si>
  <si>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</si>
  <si>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</si>
  <si>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</si>
  <si>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</si>
  <si>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</si>
  <si>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</si>
  <si>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</si>
  <si>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</si>
  <si>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</si>
  <si>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</si>
  <si>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</si>
  <si>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</si>
  <si>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</si>
  <si>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</si>
  <si>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</si>
  <si>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</si>
  <si>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</si>
  <si>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</si>
  <si>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</si>
  <si>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</si>
  <si>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</si>
  <si>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</si>
  <si>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</si>
  <si>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</si>
  <si>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</si>
  <si>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</si>
  <si>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</si>
  <si>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</si>
  <si>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</si>
  <si>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</si>
  <si>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</si>
  <si>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</si>
  <si>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</si>
  <si>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</si>
  <si>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</si>
  <si>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</si>
  <si>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</si>
  <si>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</si>
  <si>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</si>
  <si>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</si>
  <si>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</si>
  <si>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</si>
  <si>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</si>
  <si>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</si>
  <si>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</si>
  <si>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</si>
  <si>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</si>
  <si>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</si>
  <si>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</si>
  <si>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</si>
  <si>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</si>
  <si>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</si>
  <si>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</si>
  <si>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</si>
  <si>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</si>
  <si>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</si>
  <si>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</si>
  <si>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</si>
  <si>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</si>
  <si>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</si>
  <si>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</si>
  <si>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</si>
  <si>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</si>
  <si>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</si>
  <si>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</si>
  <si>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</si>
  <si>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</si>
  <si>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</si>
  <si>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</si>
  <si>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</si>
  <si>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</si>
  <si>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</si>
  <si>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</si>
  <si>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</si>
  <si>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</si>
  <si>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</si>
  <si>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</si>
  <si>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</si>
  <si>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</si>
  <si>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</si>
  <si>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</si>
  <si>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</si>
  <si>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</si>
  <si>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</si>
  <si>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</si>
  <si>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</si>
  <si>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</si>
  <si>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</si>
  <si>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</si>
  <si>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</si>
  <si>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</si>
  <si>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</si>
  <si>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</si>
  <si>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</si>
  <si>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</si>
  <si>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</si>
  <si>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</si>
  <si>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</si>
  <si>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</si>
  <si>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</si>
  <si>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</si>
  <si>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</si>
  <si>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</si>
  <si>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</si>
  <si>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</si>
  <si>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</si>
  <si>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</si>
  <si>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</si>
  <si>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</si>
  <si>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</si>
  <si>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</si>
  <si>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</si>
  <si>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</si>
  <si>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</si>
  <si>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</si>
  <si>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</si>
  <si>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</si>
  <si>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</si>
  <si>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</si>
  <si>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</si>
  <si>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</si>
  <si>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</si>
  <si>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</si>
  <si>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</si>
  <si>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</si>
  <si>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</si>
  <si>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</si>
  <si>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</si>
  <si>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</si>
  <si>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</si>
  <si>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</si>
  <si>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</si>
  <si>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</si>
  <si>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</si>
  <si>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</si>
  <si>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</si>
  <si>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</si>
  <si>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</si>
  <si>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</si>
  <si>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</si>
  <si>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</si>
  <si>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</si>
  <si>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</si>
  <si>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</si>
  <si>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</si>
  <si>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</si>
  <si>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</si>
  <si>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</si>
  <si>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</si>
  <si>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</si>
  <si>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</si>
  <si>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</si>
  <si>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</si>
  <si>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</si>
  <si>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</si>
  <si>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</si>
  <si>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</si>
  <si>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</si>
  <si>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</si>
  <si>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</si>
  <si>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</si>
  <si>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</si>
  <si>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</si>
  <si>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</si>
  <si>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</si>
  <si>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</si>
  <si>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</si>
  <si>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</si>
  <si>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</si>
  <si>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</si>
  <si>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</si>
  <si>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</si>
  <si>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</si>
  <si>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</si>
  <si>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</si>
  <si>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</si>
  <si>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</si>
  <si>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</si>
  <si>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</si>
  <si>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</si>
  <si>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</si>
  <si>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</si>
  <si>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</si>
  <si>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</si>
  <si>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</si>
  <si>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</si>
  <si>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</si>
  <si>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</si>
  <si>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</si>
  <si>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</si>
  <si>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</si>
  <si>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</si>
  <si>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</si>
  <si>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</si>
  <si>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</si>
  <si>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</si>
  <si>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</si>
  <si>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</si>
  <si>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</si>
  <si>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</si>
  <si>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</si>
  <si>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</si>
  <si>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</si>
  <si>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</si>
  <si>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</si>
  <si>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</si>
  <si>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</si>
  <si>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</si>
  <si>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</si>
  <si>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</si>
  <si>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</si>
  <si>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</si>
  <si>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</si>
  <si>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</si>
  <si>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</si>
  <si>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</si>
  <si>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</si>
  <si>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</si>
  <si>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</si>
  <si>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</si>
  <si>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</si>
  <si>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</si>
  <si>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</si>
  <si>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</si>
  <si>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</si>
  <si>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</si>
  <si>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</si>
  <si>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</si>
  <si>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</si>
  <si>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</si>
  <si>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</si>
  <si>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</si>
  <si>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</si>
  <si>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</si>
  <si>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</si>
  <si>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</si>
  <si>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</si>
  <si>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</si>
  <si>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</si>
  <si>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</si>
  <si>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</si>
  <si>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</si>
  <si>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</si>
  <si>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</si>
  <si>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</si>
  <si>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</si>
  <si>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</si>
  <si>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</si>
  <si>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</si>
  <si>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</si>
  <si>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</si>
  <si>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</si>
  <si>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</si>
  <si>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</si>
  <si>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</si>
  <si>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</si>
  <si>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</si>
  <si>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</si>
  <si>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</si>
  <si>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</si>
  <si>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</si>
  <si>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</si>
  <si>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</si>
  <si>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</si>
  <si>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</si>
  <si>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</si>
  <si>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</si>
  <si>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</si>
  <si>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</si>
  <si>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</si>
  <si>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</si>
  <si>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</si>
  <si>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</si>
  <si>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</si>
  <si>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</si>
  <si>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</si>
  <si>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</si>
  <si>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</si>
  <si>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</si>
  <si>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</si>
  <si>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</si>
  <si>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</si>
  <si>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</si>
  <si>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</si>
  <si>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</si>
  <si>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</si>
  <si>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</si>
  <si>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</si>
  <si>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</si>
  <si>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</si>
  <si>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</si>
  <si>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</si>
  <si>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</si>
  <si>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</si>
  <si>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</si>
  <si>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</si>
  <si>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</si>
  <si>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</si>
  <si>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</si>
  <si>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</si>
  <si>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</si>
  <si>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</si>
  <si>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</si>
  <si>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</si>
  <si>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</si>
  <si>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</si>
  <si>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</si>
  <si>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</si>
  <si>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</si>
  <si>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</si>
  <si>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</si>
  <si>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</si>
  <si>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</si>
  <si>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</si>
  <si>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</si>
  <si>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</si>
  <si>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</si>
  <si>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</si>
  <si>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</si>
  <si>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</si>
  <si>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</si>
  <si>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</si>
  <si>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</si>
  <si>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</si>
  <si>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</si>
  <si>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</si>
  <si>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</si>
  <si>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</si>
  <si>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</si>
  <si>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</si>
  <si>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</si>
  <si>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</si>
  <si>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</si>
  <si>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</si>
  <si>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</si>
  <si>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</si>
  <si>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</si>
  <si>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</si>
  <si>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</si>
  <si>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</si>
  <si>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</si>
  <si>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</si>
  <si>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</si>
  <si>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</si>
  <si>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</si>
  <si>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</si>
  <si>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</si>
  <si>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</si>
  <si>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</si>
  <si>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</si>
  <si>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</si>
  <si>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</si>
  <si>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</si>
  <si>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</si>
  <si>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</si>
  <si>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</si>
  <si>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</si>
  <si>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</si>
  <si>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</si>
  <si>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</si>
  <si>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</si>
  <si>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</si>
  <si>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</si>
  <si>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</si>
  <si>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</si>
  <si>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</si>
  <si>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</si>
  <si>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</si>
  <si>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</si>
  <si>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</si>
  <si>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</si>
  <si>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</si>
  <si>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</si>
  <si>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</si>
  <si>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</si>
  <si>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</si>
  <si>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</si>
  <si>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</si>
  <si>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</si>
  <si>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</si>
  <si>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</si>
  <si>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</si>
  <si>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</si>
  <si>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</si>
  <si>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</si>
  <si>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</si>
  <si>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</si>
  <si>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</si>
  <si>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</si>
  <si>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</si>
  <si>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</si>
  <si>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</si>
  <si>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</si>
  <si>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</si>
  <si>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</si>
  <si>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</si>
  <si>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</si>
  <si>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</si>
  <si>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</si>
  <si>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</si>
  <si>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</si>
  <si>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</si>
  <si>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</si>
  <si>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</si>
  <si>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</si>
  <si>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</si>
  <si>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</si>
  <si>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</si>
  <si>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</si>
  <si>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</si>
  <si>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</si>
  <si>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</si>
  <si>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</si>
  <si>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</si>
  <si>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</si>
  <si>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</si>
  <si>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</si>
  <si>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</si>
  <si>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</si>
  <si>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</si>
  <si>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</si>
  <si>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</si>
  <si>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</si>
  <si>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</si>
  <si>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</si>
  <si>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</si>
  <si>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</si>
  <si>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</si>
  <si>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</si>
  <si>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</si>
  <si>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</si>
  <si>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</si>
  <si>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</si>
  <si>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</si>
  <si>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</si>
  <si>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</si>
  <si>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</si>
  <si>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</si>
  <si>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</si>
  <si>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</si>
  <si>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</si>
  <si>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</si>
  <si>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</si>
  <si>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</si>
  <si>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</si>
  <si>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</si>
  <si>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</si>
  <si>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</si>
  <si>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</si>
  <si>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</si>
  <si>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</si>
  <si>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</si>
  <si>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</si>
  <si>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</si>
  <si>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</si>
  <si>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</si>
  <si>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</si>
  <si>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</si>
  <si>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</si>
  <si>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</si>
  <si>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</si>
  <si>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</si>
  <si>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</si>
  <si>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</si>
  <si>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</si>
  <si>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</si>
  <si>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</si>
  <si>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</si>
  <si>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</si>
  <si>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</si>
  <si>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</si>
  <si>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</si>
  <si>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</si>
  <si>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</si>
  <si>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</si>
  <si>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</si>
  <si>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</si>
  <si>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</si>
  <si>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</si>
  <si>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</si>
  <si>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</si>
  <si>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</si>
  <si>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</si>
  <si>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</si>
  <si>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</si>
  <si>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</si>
  <si>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</si>
  <si>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</si>
  <si>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</si>
  <si>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</si>
  <si>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</si>
  <si>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</si>
  <si>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</si>
  <si>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</si>
  <si>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</si>
  <si>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</si>
  <si>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</si>
  <si>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</si>
  <si>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</si>
  <si>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</si>
  <si>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</si>
  <si>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</si>
  <si>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</si>
  <si>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</si>
  <si>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</si>
  <si>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</si>
  <si>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</si>
  <si>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</si>
  <si>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</si>
  <si>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</si>
  <si>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</si>
  <si>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</si>
  <si>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</si>
  <si>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</si>
  <si>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</si>
  <si>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</si>
  <si>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</si>
  <si>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</si>
  <si>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</si>
  <si>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</si>
  <si>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</si>
  <si>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</si>
  <si>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</si>
  <si>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</si>
  <si>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</si>
  <si>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</si>
  <si>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</si>
  <si>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</si>
  <si>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</si>
  <si>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</si>
  <si>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</si>
  <si>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</si>
  <si>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</si>
  <si>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</si>
  <si>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</si>
  <si>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</si>
  <si>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</si>
  <si>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</si>
  <si>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</si>
  <si>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</si>
  <si>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</si>
  <si>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</si>
  <si>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</si>
  <si>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</si>
  <si>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</si>
  <si>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</si>
  <si>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</si>
  <si>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</si>
  <si>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</si>
  <si>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</si>
  <si>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</si>
  <si>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</si>
  <si>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</si>
  <si>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</si>
  <si>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</si>
  <si>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</si>
  <si>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</si>
  <si>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</si>
  <si>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</si>
  <si>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</si>
  <si>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</si>
  <si>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</si>
  <si>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</si>
  <si>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</si>
  <si>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</si>
  <si>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</si>
  <si>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</si>
  <si>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</si>
  <si>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</si>
  <si>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</si>
  <si>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</si>
  <si>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</si>
  <si>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</si>
  <si>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</si>
  <si>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</si>
  <si>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</si>
  <si>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</si>
  <si>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</si>
  <si>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</si>
  <si>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</si>
  <si>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</si>
  <si>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</si>
  <si>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</si>
  <si>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</si>
  <si>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</si>
  <si>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</si>
  <si>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</si>
  <si>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</si>
  <si>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</si>
  <si>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</si>
  <si>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</si>
  <si>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</si>
  <si>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</si>
  <si>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</si>
  <si>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</si>
  <si>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</si>
  <si>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</si>
  <si>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</si>
  <si>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</si>
  <si>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</si>
  <si>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</si>
  <si>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</si>
  <si>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</si>
  <si>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</si>
  <si>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</si>
  <si>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</si>
  <si>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</si>
  <si>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</si>
  <si>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</si>
  <si>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</si>
  <si>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</si>
  <si>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</si>
  <si>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</si>
  <si>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</si>
  <si>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</si>
  <si>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</si>
  <si>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</si>
  <si>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</si>
  <si>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</si>
  <si>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</si>
  <si>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</si>
  <si>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</si>
  <si>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</si>
  <si>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</si>
  <si>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</si>
  <si>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</si>
  <si>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</si>
  <si>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</si>
  <si>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</si>
  <si>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</si>
  <si>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</si>
  <si>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</si>
  <si>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</si>
  <si>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</si>
  <si>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</si>
  <si>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</si>
  <si>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</si>
  <si>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</si>
  <si>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</si>
  <si>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</si>
  <si>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</si>
  <si>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</si>
  <si>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</si>
  <si>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</si>
  <si>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</si>
  <si>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</si>
  <si>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</si>
  <si>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</si>
  <si>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</si>
  <si>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</si>
  <si>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</si>
  <si>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</si>
  <si>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</si>
  <si>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</si>
  <si>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</si>
  <si>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</si>
  <si>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</si>
  <si>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</si>
  <si>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</si>
  <si>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</si>
  <si>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</si>
  <si>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</si>
  <si>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</si>
  <si>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</si>
  <si>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</si>
  <si>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</si>
  <si>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</si>
  <si>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</si>
  <si>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</si>
  <si>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</si>
  <si>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</si>
  <si>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</si>
  <si>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</si>
  <si>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</si>
  <si>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</si>
  <si>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</si>
  <si>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</si>
  <si>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</si>
  <si>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</si>
  <si>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</si>
  <si>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</si>
  <si>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</si>
  <si>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</si>
  <si>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</si>
  <si>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</si>
  <si>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</si>
  <si>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</si>
  <si>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</si>
  <si>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</si>
  <si>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</si>
  <si>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</si>
  <si>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</si>
  <si>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</si>
  <si>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</si>
  <si>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</si>
  <si>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</si>
  <si>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</si>
  <si>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</si>
  <si>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</si>
  <si>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</si>
  <si>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</si>
  <si>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</si>
  <si>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</si>
  <si>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</si>
  <si>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</si>
  <si>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</si>
  <si>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</si>
  <si>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</si>
  <si>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</si>
  <si>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</si>
  <si>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</si>
  <si>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</si>
  <si>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</si>
  <si>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</si>
  <si>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</si>
  <si>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</si>
  <si>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</si>
  <si>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</si>
  <si>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</si>
  <si>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</si>
  <si>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</si>
  <si>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</si>
  <si>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</si>
  <si>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</si>
  <si>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</si>
  <si>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</si>
  <si>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</si>
  <si>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</si>
  <si>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</si>
  <si>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</si>
  <si>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02/12/2019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</si>
</sst>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B5" sqref="B5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76" t="s">
        <v>1106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4" ht="19.5" thickBot="1" x14ac:dyDescent="0.3">
      <c r="A3" s="77" t="s">
        <v>1131</v>
      </c>
      <c r="B3" s="77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43</v>
      </c>
      <c r="G4" s="50">
        <v>44</v>
      </c>
      <c r="H4" s="50">
        <v>45</v>
      </c>
      <c r="I4" s="50">
        <v>46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1110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1111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2</v>
      </c>
      <c r="Q6" s="71">
        <f>P6/P$10*100</f>
        <v>0.23446658851113714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1112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8</v>
      </c>
      <c r="Q7" s="71">
        <f>P7/P$10*100</f>
        <v>0.93786635404454854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1112</v>
      </c>
      <c r="D8" s="45" t="s">
        <v>17</v>
      </c>
      <c r="E8" s="14" t="s">
        <v>18</v>
      </c>
      <c r="F8" s="7">
        <v>0</v>
      </c>
      <c r="G8" s="7">
        <v>0</v>
      </c>
      <c r="H8" s="7">
        <v>2</v>
      </c>
      <c r="I8" s="7">
        <v>1</v>
      </c>
      <c r="J8" s="13">
        <f t="shared" si="0"/>
        <v>3</v>
      </c>
      <c r="K8" s="11">
        <v>3994</v>
      </c>
      <c r="L8" s="58" t="s">
        <v>1124</v>
      </c>
      <c r="M8" s="8">
        <f t="shared" si="1"/>
        <v>75.11266900350526</v>
      </c>
      <c r="N8" s="7" t="str">
        <f t="shared" si="2"/>
        <v>Baixa</v>
      </c>
      <c r="O8" s="6" t="s">
        <v>16</v>
      </c>
      <c r="P8" s="69">
        <f>COUNTIF(N$5:N$857,"Baixa")</f>
        <v>230</v>
      </c>
      <c r="Q8" s="71">
        <f>P8/P$10*100</f>
        <v>26.963657678780773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1113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613</v>
      </c>
      <c r="Q9" s="71">
        <f>P9/P$10*100</f>
        <v>71.864009378663539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1113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1114</v>
      </c>
      <c r="D11" s="45" t="s">
        <v>24</v>
      </c>
      <c r="E11" s="14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1115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1116</v>
      </c>
      <c r="D13" s="45" t="s">
        <v>28</v>
      </c>
      <c r="E13" s="14" t="s">
        <v>29</v>
      </c>
      <c r="F13" s="7">
        <v>2</v>
      </c>
      <c r="G13" s="7">
        <v>2</v>
      </c>
      <c r="H13" s="7">
        <v>1</v>
      </c>
      <c r="I13" s="7">
        <v>0</v>
      </c>
      <c r="J13" s="13">
        <f t="shared" si="0"/>
        <v>5</v>
      </c>
      <c r="K13" s="11">
        <v>19166</v>
      </c>
      <c r="L13" s="58" t="s">
        <v>1124</v>
      </c>
      <c r="M13" s="8">
        <f t="shared" si="1"/>
        <v>26.087863925701765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1116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1113</v>
      </c>
      <c r="D15" s="45" t="s">
        <v>22</v>
      </c>
      <c r="E15" s="14" t="s">
        <v>32</v>
      </c>
      <c r="F15" s="7">
        <v>0</v>
      </c>
      <c r="G15" s="7">
        <v>1</v>
      </c>
      <c r="H15" s="7">
        <v>1</v>
      </c>
      <c r="I15" s="7">
        <v>1</v>
      </c>
      <c r="J15" s="13">
        <f t="shared" si="0"/>
        <v>3</v>
      </c>
      <c r="K15" s="11">
        <v>25193</v>
      </c>
      <c r="L15" s="58" t="s">
        <v>1125</v>
      </c>
      <c r="M15" s="8">
        <f t="shared" si="1"/>
        <v>11.908069701901322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1117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1117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1117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1118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5.75" x14ac:dyDescent="0.25">
      <c r="A20" s="9">
        <v>16</v>
      </c>
      <c r="B20" s="14">
        <v>310160</v>
      </c>
      <c r="C20" s="17" t="s">
        <v>1117</v>
      </c>
      <c r="D20" s="45" t="s">
        <v>40</v>
      </c>
      <c r="E20" s="14" t="s">
        <v>40</v>
      </c>
      <c r="F20" s="7">
        <v>1</v>
      </c>
      <c r="G20" s="7">
        <v>3</v>
      </c>
      <c r="H20" s="7">
        <v>5</v>
      </c>
      <c r="I20" s="7">
        <v>3</v>
      </c>
      <c r="J20" s="13">
        <f t="shared" si="0"/>
        <v>12</v>
      </c>
      <c r="K20" s="11">
        <v>79481</v>
      </c>
      <c r="L20" s="58" t="s">
        <v>1126</v>
      </c>
      <c r="M20" s="8">
        <f t="shared" si="1"/>
        <v>15.097947937242864</v>
      </c>
      <c r="N20" s="7" t="str">
        <f t="shared" si="2"/>
        <v>Baixa</v>
      </c>
      <c r="O20" s="75"/>
      <c r="P20" s="75"/>
      <c r="Q20" s="75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1119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5.75" x14ac:dyDescent="0.25">
      <c r="A22" s="9">
        <v>18</v>
      </c>
      <c r="B22" s="14">
        <v>310170</v>
      </c>
      <c r="C22" s="17" t="s">
        <v>1116</v>
      </c>
      <c r="D22" s="45" t="s">
        <v>30</v>
      </c>
      <c r="E22" s="14" t="s">
        <v>43</v>
      </c>
      <c r="F22" s="7">
        <v>4</v>
      </c>
      <c r="G22" s="7">
        <v>1</v>
      </c>
      <c r="H22" s="7">
        <v>0</v>
      </c>
      <c r="I22" s="7">
        <v>0</v>
      </c>
      <c r="J22" s="13">
        <f t="shared" si="0"/>
        <v>5</v>
      </c>
      <c r="K22" s="11">
        <v>41642</v>
      </c>
      <c r="L22" s="58" t="s">
        <v>1125</v>
      </c>
      <c r="M22" s="8">
        <f t="shared" si="1"/>
        <v>12.00710820805917</v>
      </c>
      <c r="N22" s="7" t="str">
        <f t="shared" si="2"/>
        <v>Baixa</v>
      </c>
      <c r="O22" s="75"/>
      <c r="P22" s="75"/>
      <c r="Q22" s="75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1113</v>
      </c>
      <c r="D23" s="45" t="s">
        <v>22</v>
      </c>
      <c r="E23" s="14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1117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O24" s="56"/>
      <c r="P24" s="56"/>
      <c r="Q24" s="56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1117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O25" s="75"/>
      <c r="P25" s="75"/>
      <c r="Q25" s="75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1112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1112</v>
      </c>
      <c r="D27" s="45" t="s">
        <v>14</v>
      </c>
      <c r="E27" s="14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67"/>
      <c r="P27" s="67"/>
      <c r="Q27" s="6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1119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1113</v>
      </c>
      <c r="D29" s="45" t="s">
        <v>22</v>
      </c>
      <c r="E29" s="14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1112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O30" s="67"/>
      <c r="P30" s="67"/>
      <c r="Q30" s="6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O31" s="59"/>
      <c r="P31" s="59"/>
      <c r="Q31" s="59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1112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O32" s="67"/>
      <c r="P32" s="67"/>
      <c r="Q32" s="67"/>
      <c r="R32" s="17"/>
      <c r="S32" s="57"/>
      <c r="T32" s="74"/>
      <c r="U32" s="17"/>
      <c r="V32" s="17"/>
      <c r="W32" s="17"/>
      <c r="X32" s="74"/>
    </row>
    <row r="33" spans="1:24" ht="15.75" x14ac:dyDescent="0.25">
      <c r="A33" s="9">
        <v>29</v>
      </c>
      <c r="B33" s="14">
        <v>310260</v>
      </c>
      <c r="C33" s="17" t="s">
        <v>1117</v>
      </c>
      <c r="D33" s="45" t="s">
        <v>36</v>
      </c>
      <c r="E33" s="14" t="s">
        <v>56</v>
      </c>
      <c r="F33" s="7">
        <v>0</v>
      </c>
      <c r="G33" s="7">
        <v>1</v>
      </c>
      <c r="H33" s="7">
        <v>0</v>
      </c>
      <c r="I33" s="7">
        <v>0</v>
      </c>
      <c r="J33" s="13">
        <f t="shared" si="0"/>
        <v>1</v>
      </c>
      <c r="K33" s="11">
        <v>40747</v>
      </c>
      <c r="L33" s="58" t="s">
        <v>1125</v>
      </c>
      <c r="M33" s="8">
        <f t="shared" si="1"/>
        <v>2.4541684050359538</v>
      </c>
      <c r="N33" s="7" t="str">
        <f t="shared" si="2"/>
        <v>Baixa</v>
      </c>
      <c r="O33" s="67"/>
      <c r="P33" s="67"/>
      <c r="Q33" s="6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1118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1116</v>
      </c>
      <c r="D35" s="45" t="s">
        <v>28</v>
      </c>
      <c r="E35" s="14" t="s">
        <v>59</v>
      </c>
      <c r="F35" s="7">
        <v>0</v>
      </c>
      <c r="G35" s="7">
        <v>0</v>
      </c>
      <c r="H35" s="7">
        <v>1</v>
      </c>
      <c r="I35" s="7">
        <v>0</v>
      </c>
      <c r="J35" s="13">
        <f t="shared" si="0"/>
        <v>1</v>
      </c>
      <c r="K35" s="11">
        <v>8481</v>
      </c>
      <c r="L35" s="58" t="s">
        <v>1124</v>
      </c>
      <c r="M35" s="8">
        <f t="shared" si="1"/>
        <v>11.791062374719962</v>
      </c>
      <c r="N35" s="7" t="str">
        <f t="shared" si="2"/>
        <v>Baixa</v>
      </c>
      <c r="O35" s="75"/>
      <c r="P35" s="75"/>
      <c r="Q35" s="75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1119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1113</v>
      </c>
      <c r="D37" s="45" t="s">
        <v>20</v>
      </c>
      <c r="E37" s="14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1118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1111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1118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3</v>
      </c>
      <c r="G41" s="7">
        <v>0</v>
      </c>
      <c r="H41" s="7">
        <v>3</v>
      </c>
      <c r="I41" s="7">
        <v>2</v>
      </c>
      <c r="J41" s="13">
        <f t="shared" si="0"/>
        <v>8</v>
      </c>
      <c r="K41" s="11">
        <v>36705</v>
      </c>
      <c r="L41" s="58" t="s">
        <v>1125</v>
      </c>
      <c r="M41" s="8">
        <f t="shared" si="1"/>
        <v>21.795395722653588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1110</v>
      </c>
      <c r="D42" s="45" t="s">
        <v>8</v>
      </c>
      <c r="E42" s="14" t="s">
        <v>67</v>
      </c>
      <c r="F42" s="7">
        <v>0</v>
      </c>
      <c r="G42" s="7">
        <v>0</v>
      </c>
      <c r="H42" s="7">
        <v>1</v>
      </c>
      <c r="I42" s="7">
        <v>0</v>
      </c>
      <c r="J42" s="13">
        <f t="shared" si="0"/>
        <v>1</v>
      </c>
      <c r="K42" s="11">
        <v>116691</v>
      </c>
      <c r="L42" s="58" t="s">
        <v>1127</v>
      </c>
      <c r="M42" s="8">
        <f t="shared" si="1"/>
        <v>0.85696411891234114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1118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1112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75"/>
      <c r="P44" s="75"/>
      <c r="Q44" s="7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1110</v>
      </c>
      <c r="D45" s="45" t="s">
        <v>8</v>
      </c>
      <c r="E45" s="14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1120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1115</v>
      </c>
      <c r="D47" s="45" t="s">
        <v>26</v>
      </c>
      <c r="E47" s="14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1114</v>
      </c>
      <c r="D48" s="45" t="s">
        <v>24</v>
      </c>
      <c r="E48" s="14" t="s">
        <v>74</v>
      </c>
      <c r="F48" s="7">
        <v>3</v>
      </c>
      <c r="G48" s="7">
        <v>0</v>
      </c>
      <c r="H48" s="7">
        <v>6</v>
      </c>
      <c r="I48" s="7">
        <v>2</v>
      </c>
      <c r="J48" s="13">
        <f t="shared" si="0"/>
        <v>11</v>
      </c>
      <c r="K48" s="11">
        <v>105083</v>
      </c>
      <c r="L48" s="58" t="s">
        <v>1127</v>
      </c>
      <c r="M48" s="8">
        <f t="shared" si="1"/>
        <v>10.467915837956664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1117</v>
      </c>
      <c r="D49" s="45" t="s">
        <v>40</v>
      </c>
      <c r="E49" s="14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O49" s="75"/>
      <c r="P49" s="75"/>
      <c r="Q49" s="75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1115</v>
      </c>
      <c r="D50" s="45" t="s">
        <v>26</v>
      </c>
      <c r="E50" s="14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1117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O51" s="59"/>
      <c r="P51" s="59"/>
      <c r="Q51" s="59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1118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O52" s="67"/>
      <c r="P52" s="67"/>
      <c r="Q52" s="6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1120</v>
      </c>
      <c r="D54" s="45" t="s">
        <v>80</v>
      </c>
      <c r="E54" s="14" t="s">
        <v>81</v>
      </c>
      <c r="F54" s="7">
        <v>1</v>
      </c>
      <c r="G54" s="7">
        <v>0</v>
      </c>
      <c r="H54" s="7">
        <v>0</v>
      </c>
      <c r="I54" s="7">
        <v>0</v>
      </c>
      <c r="J54" s="13">
        <f t="shared" si="0"/>
        <v>1</v>
      </c>
      <c r="K54" s="11">
        <v>17888</v>
      </c>
      <c r="L54" s="58" t="s">
        <v>1124</v>
      </c>
      <c r="M54" s="8">
        <f t="shared" si="1"/>
        <v>5.5903398926654742</v>
      </c>
      <c r="N54" s="7" t="str">
        <f t="shared" si="2"/>
        <v>Baixa</v>
      </c>
      <c r="O54" s="66"/>
      <c r="P54" s="66"/>
      <c r="Q54" s="66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1118</v>
      </c>
      <c r="D55" s="45" t="s">
        <v>38</v>
      </c>
      <c r="E55" s="14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O55" s="75"/>
      <c r="P55" s="75"/>
      <c r="Q55" s="75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1116</v>
      </c>
      <c r="D56" s="45" t="s">
        <v>28</v>
      </c>
      <c r="E56" s="14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1111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1117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1111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1115</v>
      </c>
      <c r="D60" s="45" t="s">
        <v>26</v>
      </c>
      <c r="E60" s="14" t="s">
        <v>87</v>
      </c>
      <c r="F60" s="7">
        <v>1</v>
      </c>
      <c r="G60" s="7">
        <v>0</v>
      </c>
      <c r="H60" s="7">
        <v>0</v>
      </c>
      <c r="I60" s="7">
        <v>0</v>
      </c>
      <c r="J60" s="13">
        <f t="shared" si="0"/>
        <v>1</v>
      </c>
      <c r="K60" s="11">
        <v>23757</v>
      </c>
      <c r="L60" s="58" t="s">
        <v>1124</v>
      </c>
      <c r="M60" s="8">
        <f t="shared" si="1"/>
        <v>4.2092856842193882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1116</v>
      </c>
      <c r="D61" s="45" t="s">
        <v>30</v>
      </c>
      <c r="E61" s="14" t="s">
        <v>88</v>
      </c>
      <c r="F61" s="7">
        <v>0</v>
      </c>
      <c r="G61" s="7">
        <v>0</v>
      </c>
      <c r="H61" s="7">
        <v>2</v>
      </c>
      <c r="I61" s="7">
        <v>1</v>
      </c>
      <c r="J61" s="13">
        <f t="shared" si="0"/>
        <v>3</v>
      </c>
      <c r="K61" s="11">
        <v>4825</v>
      </c>
      <c r="L61" s="58" t="s">
        <v>1124</v>
      </c>
      <c r="M61" s="8">
        <f t="shared" si="1"/>
        <v>62.176165803108802</v>
      </c>
      <c r="N61" s="7" t="str">
        <f t="shared" si="2"/>
        <v>Baixa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1117</v>
      </c>
      <c r="D62" s="45" t="s">
        <v>40</v>
      </c>
      <c r="E62" s="14" t="s">
        <v>89</v>
      </c>
      <c r="F62" s="7">
        <v>0</v>
      </c>
      <c r="G62" s="7">
        <v>1</v>
      </c>
      <c r="H62" s="7">
        <v>0</v>
      </c>
      <c r="I62" s="7">
        <v>0</v>
      </c>
      <c r="J62" s="13">
        <f t="shared" si="0"/>
        <v>1</v>
      </c>
      <c r="K62" s="11">
        <v>5713</v>
      </c>
      <c r="L62" s="58" t="s">
        <v>1124</v>
      </c>
      <c r="M62" s="8">
        <f t="shared" si="1"/>
        <v>17.50393838613688</v>
      </c>
      <c r="N62" s="7" t="str">
        <f t="shared" si="2"/>
        <v>Baixa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1111</v>
      </c>
      <c r="D63" s="45" t="s">
        <v>90</v>
      </c>
      <c r="E63" s="14" t="s">
        <v>91</v>
      </c>
      <c r="F63" s="7">
        <v>0</v>
      </c>
      <c r="G63" s="7">
        <v>0</v>
      </c>
      <c r="H63" s="7">
        <v>1</v>
      </c>
      <c r="I63" s="7">
        <v>0</v>
      </c>
      <c r="J63" s="13">
        <f t="shared" si="0"/>
        <v>1</v>
      </c>
      <c r="K63" s="11">
        <v>32319</v>
      </c>
      <c r="L63" s="58" t="s">
        <v>1125</v>
      </c>
      <c r="M63" s="8">
        <f t="shared" si="1"/>
        <v>3.0941551409387666</v>
      </c>
      <c r="N63" s="7" t="str">
        <f t="shared" si="2"/>
        <v>Baixa</v>
      </c>
      <c r="O63" s="74"/>
      <c r="P63" s="74"/>
      <c r="Q63" s="74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1118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1119</v>
      </c>
      <c r="D65" s="45" t="s">
        <v>41</v>
      </c>
      <c r="E65" s="14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1112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1119</v>
      </c>
      <c r="D67" s="45" t="s">
        <v>94</v>
      </c>
      <c r="E67" s="14" t="s">
        <v>95</v>
      </c>
      <c r="F67" s="7">
        <v>1</v>
      </c>
      <c r="G67" s="7">
        <v>0</v>
      </c>
      <c r="H67" s="7">
        <v>0</v>
      </c>
      <c r="I67" s="7">
        <v>0</v>
      </c>
      <c r="J67" s="13">
        <f t="shared" si="0"/>
        <v>1</v>
      </c>
      <c r="K67" s="11">
        <v>20720</v>
      </c>
      <c r="L67" s="58" t="s">
        <v>1124</v>
      </c>
      <c r="M67" s="8">
        <f t="shared" si="1"/>
        <v>4.8262548262548259</v>
      </c>
      <c r="N67" s="7" t="str">
        <f t="shared" si="2"/>
        <v>Baixa</v>
      </c>
      <c r="O67" s="74"/>
      <c r="P67" s="74"/>
      <c r="Q67" s="74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1111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1118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1111</v>
      </c>
      <c r="D70" s="45" t="s">
        <v>98</v>
      </c>
      <c r="E70" s="14" t="s">
        <v>98</v>
      </c>
      <c r="F70" s="7">
        <v>72</v>
      </c>
      <c r="G70" s="7">
        <v>99</v>
      </c>
      <c r="H70" s="7">
        <v>101</v>
      </c>
      <c r="I70" s="7">
        <v>89</v>
      </c>
      <c r="J70" s="13">
        <f t="shared" si="3"/>
        <v>361</v>
      </c>
      <c r="K70" s="11">
        <v>2501576</v>
      </c>
      <c r="L70" s="58" t="s">
        <v>1128</v>
      </c>
      <c r="M70" s="8">
        <f t="shared" si="4"/>
        <v>14.430902758900789</v>
      </c>
      <c r="N70" s="7" t="str">
        <f t="shared" si="5"/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1113</v>
      </c>
      <c r="D71" s="45" t="s">
        <v>20</v>
      </c>
      <c r="E71" s="14" t="s">
        <v>99</v>
      </c>
      <c r="F71" s="7">
        <v>1</v>
      </c>
      <c r="G71" s="7">
        <v>2</v>
      </c>
      <c r="H71" s="7">
        <v>1</v>
      </c>
      <c r="I71" s="7">
        <v>1</v>
      </c>
      <c r="J71" s="13">
        <f t="shared" si="3"/>
        <v>5</v>
      </c>
      <c r="K71" s="11">
        <v>26396</v>
      </c>
      <c r="L71" s="58" t="s">
        <v>1125</v>
      </c>
      <c r="M71" s="8">
        <f t="shared" si="4"/>
        <v>18.942263979390816</v>
      </c>
      <c r="N71" s="7" t="str">
        <f t="shared" si="5"/>
        <v>Baixa</v>
      </c>
      <c r="O71" s="61"/>
      <c r="P71" s="61"/>
      <c r="Q71" s="61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1111</v>
      </c>
      <c r="D72" s="45" t="s">
        <v>98</v>
      </c>
      <c r="E72" s="14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1121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1116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1111</v>
      </c>
      <c r="D76" s="45" t="s">
        <v>98</v>
      </c>
      <c r="E76" s="14" t="s">
        <v>105</v>
      </c>
      <c r="F76" s="7">
        <v>4</v>
      </c>
      <c r="G76" s="7">
        <v>2</v>
      </c>
      <c r="H76" s="7">
        <v>4</v>
      </c>
      <c r="I76" s="7">
        <v>1</v>
      </c>
      <c r="J76" s="13">
        <f t="shared" si="3"/>
        <v>11</v>
      </c>
      <c r="K76" s="11">
        <v>432575</v>
      </c>
      <c r="L76" s="58" t="s">
        <v>1128</v>
      </c>
      <c r="M76" s="8">
        <f t="shared" si="4"/>
        <v>2.5429116338207245</v>
      </c>
      <c r="N76" s="7" t="str">
        <f t="shared" si="5"/>
        <v>Baixa</v>
      </c>
      <c r="O76" s="65"/>
      <c r="P76" s="65"/>
      <c r="Q76" s="65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1118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75"/>
      <c r="P77" s="75"/>
      <c r="Q77" s="75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1118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1111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1117</v>
      </c>
      <c r="D80" s="45" t="s">
        <v>33</v>
      </c>
      <c r="E80" s="14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1118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O81" s="67"/>
      <c r="P81" s="67"/>
      <c r="Q81" s="6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1121</v>
      </c>
      <c r="D82" s="45" t="s">
        <v>102</v>
      </c>
      <c r="E82" s="14" t="s">
        <v>111</v>
      </c>
      <c r="F82" s="7">
        <v>4</v>
      </c>
      <c r="G82" s="7">
        <v>1</v>
      </c>
      <c r="H82" s="7">
        <v>0</v>
      </c>
      <c r="I82" s="7">
        <v>1</v>
      </c>
      <c r="J82" s="13">
        <f t="shared" si="3"/>
        <v>6</v>
      </c>
      <c r="K82" s="11">
        <v>49942</v>
      </c>
      <c r="L82" s="58" t="s">
        <v>1125</v>
      </c>
      <c r="M82" s="8">
        <f t="shared" si="4"/>
        <v>12.013936165952504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1115</v>
      </c>
      <c r="D83" s="45" t="s">
        <v>26</v>
      </c>
      <c r="E83" s="14" t="s">
        <v>112</v>
      </c>
      <c r="F83" s="7">
        <v>0</v>
      </c>
      <c r="G83" s="7">
        <v>4</v>
      </c>
      <c r="H83" s="7">
        <v>3</v>
      </c>
      <c r="I83" s="7">
        <v>3</v>
      </c>
      <c r="J83" s="13">
        <f t="shared" si="3"/>
        <v>10</v>
      </c>
      <c r="K83" s="11">
        <v>50166</v>
      </c>
      <c r="L83" s="58" t="s">
        <v>1125</v>
      </c>
      <c r="M83" s="8">
        <f t="shared" si="4"/>
        <v>19.933819718534465</v>
      </c>
      <c r="N83" s="7" t="str">
        <f t="shared" si="5"/>
        <v>Baixa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1118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1117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1111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O86" s="75"/>
      <c r="P86" s="75"/>
      <c r="Q86" s="75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1113</v>
      </c>
      <c r="D87" s="45" t="s">
        <v>20</v>
      </c>
      <c r="E87" s="14" t="s">
        <v>116</v>
      </c>
      <c r="F87" s="7">
        <v>0</v>
      </c>
      <c r="G87" s="7">
        <v>0</v>
      </c>
      <c r="H87" s="7">
        <v>1</v>
      </c>
      <c r="I87" s="7">
        <v>0</v>
      </c>
      <c r="J87" s="13">
        <f t="shared" si="3"/>
        <v>1</v>
      </c>
      <c r="K87" s="11">
        <v>15010</v>
      </c>
      <c r="L87" s="58" t="s">
        <v>1124</v>
      </c>
      <c r="M87" s="8">
        <f t="shared" si="4"/>
        <v>6.6622251832111923</v>
      </c>
      <c r="N87" s="7" t="str">
        <f t="shared" si="5"/>
        <v>Baixa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1117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1115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1111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1</v>
      </c>
      <c r="J90" s="13">
        <f t="shared" si="3"/>
        <v>1</v>
      </c>
      <c r="K90" s="11">
        <v>6876</v>
      </c>
      <c r="L90" s="58" t="s">
        <v>1124</v>
      </c>
      <c r="M90" s="8">
        <f t="shared" si="4"/>
        <v>14.543339150668993</v>
      </c>
      <c r="N90" s="7" t="str">
        <f t="shared" si="5"/>
        <v>Baixa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1120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1121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1117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1117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1121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1118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1120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1121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1117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O99" s="56"/>
      <c r="P99" s="56"/>
      <c r="Q99" s="56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1113</v>
      </c>
      <c r="D100" s="45" t="s">
        <v>20</v>
      </c>
      <c r="E100" s="14" t="s">
        <v>129</v>
      </c>
      <c r="F100" s="7">
        <v>0</v>
      </c>
      <c r="G100" s="7">
        <v>1</v>
      </c>
      <c r="H100" s="7">
        <v>0</v>
      </c>
      <c r="I100" s="7">
        <v>0</v>
      </c>
      <c r="J100" s="13">
        <f t="shared" si="3"/>
        <v>1</v>
      </c>
      <c r="K100" s="11">
        <v>4835</v>
      </c>
      <c r="L100" s="58" t="s">
        <v>1124</v>
      </c>
      <c r="M100" s="8">
        <f t="shared" si="4"/>
        <v>20.682523267838675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1111</v>
      </c>
      <c r="D101" s="45" t="s">
        <v>98</v>
      </c>
      <c r="E101" s="14" t="s">
        <v>130</v>
      </c>
      <c r="F101" s="7">
        <v>1</v>
      </c>
      <c r="G101" s="7">
        <v>0</v>
      </c>
      <c r="H101" s="7">
        <v>3</v>
      </c>
      <c r="I101" s="7">
        <v>1</v>
      </c>
      <c r="J101" s="13">
        <f t="shared" si="3"/>
        <v>5</v>
      </c>
      <c r="K101" s="11">
        <v>39520</v>
      </c>
      <c r="L101" s="58" t="s">
        <v>1125</v>
      </c>
      <c r="M101" s="8">
        <f t="shared" si="4"/>
        <v>12.651821862348179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1117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O102" s="65"/>
      <c r="P102" s="65"/>
      <c r="Q102" s="65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1111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1</v>
      </c>
      <c r="J103" s="13">
        <f t="shared" si="3"/>
        <v>1</v>
      </c>
      <c r="K103" s="11">
        <v>10377</v>
      </c>
      <c r="L103" s="58" t="s">
        <v>1124</v>
      </c>
      <c r="M103" s="8">
        <f t="shared" si="4"/>
        <v>9.636696540425941</v>
      </c>
      <c r="N103" s="7" t="str">
        <f t="shared" si="5"/>
        <v>Baixa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1113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1120</v>
      </c>
      <c r="D105" s="45" t="s">
        <v>80</v>
      </c>
      <c r="E105" s="14" t="s">
        <v>134</v>
      </c>
      <c r="F105" s="7">
        <v>0</v>
      </c>
      <c r="G105" s="7">
        <v>0</v>
      </c>
      <c r="H105" s="7">
        <v>1</v>
      </c>
      <c r="I105" s="7">
        <v>4</v>
      </c>
      <c r="J105" s="13">
        <f t="shared" si="3"/>
        <v>5</v>
      </c>
      <c r="K105" s="11">
        <v>24663</v>
      </c>
      <c r="L105" s="58" t="s">
        <v>1124</v>
      </c>
      <c r="M105" s="8">
        <f t="shared" si="4"/>
        <v>20.273283866520696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1121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1120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1117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1111</v>
      </c>
      <c r="D109" s="45" t="s">
        <v>11</v>
      </c>
      <c r="E109" s="14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O109" s="67"/>
      <c r="P109" s="67"/>
      <c r="Q109" s="6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1117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1116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O111" s="65"/>
      <c r="P111" s="65"/>
      <c r="Q111" s="65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1110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1111</v>
      </c>
      <c r="D113" s="45" t="s">
        <v>11</v>
      </c>
      <c r="E113" s="14" t="s">
        <v>144</v>
      </c>
      <c r="F113" s="7">
        <v>1</v>
      </c>
      <c r="G113" s="7">
        <v>0</v>
      </c>
      <c r="H113" s="7">
        <v>0</v>
      </c>
      <c r="I113" s="7">
        <v>1</v>
      </c>
      <c r="J113" s="13">
        <f t="shared" si="3"/>
        <v>2</v>
      </c>
      <c r="K113" s="11">
        <v>11495</v>
      </c>
      <c r="L113" s="58" t="s">
        <v>1124</v>
      </c>
      <c r="M113" s="8">
        <f t="shared" si="4"/>
        <v>17.398869073510223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1111</v>
      </c>
      <c r="D114" s="45" t="s">
        <v>98</v>
      </c>
      <c r="E114" s="14" t="s">
        <v>145</v>
      </c>
      <c r="F114" s="7">
        <v>1</v>
      </c>
      <c r="G114" s="7">
        <v>0</v>
      </c>
      <c r="H114" s="7">
        <v>1</v>
      </c>
      <c r="I114" s="7">
        <v>2</v>
      </c>
      <c r="J114" s="13">
        <f t="shared" si="3"/>
        <v>4</v>
      </c>
      <c r="K114" s="11">
        <v>44377</v>
      </c>
      <c r="L114" s="58" t="s">
        <v>1125</v>
      </c>
      <c r="M114" s="8">
        <f t="shared" si="4"/>
        <v>9.0136782567546252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1118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1112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1117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1115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1117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O119" s="75"/>
      <c r="P119" s="75"/>
      <c r="Q119" s="75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1117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1117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1116</v>
      </c>
      <c r="D122" s="45" t="s">
        <v>28</v>
      </c>
      <c r="E122" s="14" t="s">
        <v>153</v>
      </c>
      <c r="F122" s="7">
        <v>0</v>
      </c>
      <c r="G122" s="7">
        <v>0</v>
      </c>
      <c r="H122" s="7">
        <v>1</v>
      </c>
      <c r="I122" s="7">
        <v>0</v>
      </c>
      <c r="J122" s="13">
        <f t="shared" si="3"/>
        <v>1</v>
      </c>
      <c r="K122" s="11">
        <v>3711</v>
      </c>
      <c r="L122" s="58" t="s">
        <v>1124</v>
      </c>
      <c r="M122" s="8">
        <f t="shared" si="4"/>
        <v>26.946914578280786</v>
      </c>
      <c r="N122" s="7" t="str">
        <f t="shared" si="5"/>
        <v>Baixa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1117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1117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1110</v>
      </c>
      <c r="D125" s="45" t="s">
        <v>142</v>
      </c>
      <c r="E125" s="14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1121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1115</v>
      </c>
      <c r="D127" s="45" t="s">
        <v>26</v>
      </c>
      <c r="E127" s="14" t="s">
        <v>158</v>
      </c>
      <c r="F127" s="7">
        <v>1</v>
      </c>
      <c r="G127" s="7">
        <v>1</v>
      </c>
      <c r="H127" s="7">
        <v>0</v>
      </c>
      <c r="I127" s="7">
        <v>1</v>
      </c>
      <c r="J127" s="13">
        <f t="shared" si="3"/>
        <v>3</v>
      </c>
      <c r="K127" s="11">
        <v>53866</v>
      </c>
      <c r="L127" s="58" t="s">
        <v>1125</v>
      </c>
      <c r="M127" s="8">
        <f t="shared" si="4"/>
        <v>5.5693758586121112</v>
      </c>
      <c r="N127" s="7" t="str">
        <f t="shared" si="5"/>
        <v>Baixa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1117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1114</v>
      </c>
      <c r="D129" s="45" t="s">
        <v>24</v>
      </c>
      <c r="E129" s="14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1114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O130" s="74"/>
      <c r="P130" s="74"/>
      <c r="Q130" s="74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1117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1</v>
      </c>
      <c r="I131" s="7">
        <v>0</v>
      </c>
      <c r="J131" s="13">
        <f t="shared" si="3"/>
        <v>1</v>
      </c>
      <c r="K131" s="11">
        <v>28703</v>
      </c>
      <c r="L131" s="58" t="s">
        <v>1125</v>
      </c>
      <c r="M131" s="8">
        <f t="shared" si="4"/>
        <v>3.4839563808661116</v>
      </c>
      <c r="N131" s="7" t="str">
        <f t="shared" si="5"/>
        <v>Baixa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1115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1112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60"/>
      <c r="P133" s="60"/>
      <c r="Q133" s="60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1110</v>
      </c>
      <c r="D134" s="45" t="s">
        <v>142</v>
      </c>
      <c r="E134" s="14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1115</v>
      </c>
      <c r="D135" s="45" t="s">
        <v>26</v>
      </c>
      <c r="E135" s="14" t="s">
        <v>166</v>
      </c>
      <c r="F135" s="7">
        <v>0</v>
      </c>
      <c r="G135" s="7">
        <v>0</v>
      </c>
      <c r="H135" s="7">
        <v>2</v>
      </c>
      <c r="I135" s="7">
        <v>0</v>
      </c>
      <c r="J135" s="13">
        <f t="shared" si="6"/>
        <v>2</v>
      </c>
      <c r="K135" s="11">
        <v>14883</v>
      </c>
      <c r="L135" s="58" t="s">
        <v>1124</v>
      </c>
      <c r="M135" s="8">
        <f t="shared" si="7"/>
        <v>13.438150910434723</v>
      </c>
      <c r="N135" s="7" t="str">
        <f t="shared" si="8"/>
        <v>Baixa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1113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1118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O137" s="74"/>
      <c r="P137" s="74"/>
      <c r="Q137" s="74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1119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O138" s="66"/>
      <c r="P138" s="66"/>
      <c r="Q138" s="66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O139" s="75"/>
      <c r="P139" s="75"/>
      <c r="Q139" s="75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1117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1111</v>
      </c>
      <c r="D141" s="45" t="s">
        <v>11</v>
      </c>
      <c r="E141" s="14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1110</v>
      </c>
      <c r="D142" s="45" t="s">
        <v>142</v>
      </c>
      <c r="E142" s="14" t="s">
        <v>173</v>
      </c>
      <c r="F142" s="7">
        <v>0</v>
      </c>
      <c r="G142" s="7">
        <v>0</v>
      </c>
      <c r="H142" s="7">
        <v>1</v>
      </c>
      <c r="I142" s="7">
        <v>1</v>
      </c>
      <c r="J142" s="13">
        <f t="shared" si="6"/>
        <v>2</v>
      </c>
      <c r="K142" s="11">
        <v>16109</v>
      </c>
      <c r="L142" s="58" t="s">
        <v>1124</v>
      </c>
      <c r="M142" s="8">
        <f t="shared" si="7"/>
        <v>12.415419951579862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1113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1121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1117</v>
      </c>
      <c r="D145" s="45" t="s">
        <v>45</v>
      </c>
      <c r="E145" s="14" t="s">
        <v>176</v>
      </c>
      <c r="F145" s="7">
        <v>1</v>
      </c>
      <c r="G145" s="7">
        <v>1</v>
      </c>
      <c r="H145" s="7">
        <v>1</v>
      </c>
      <c r="I145" s="7">
        <v>0</v>
      </c>
      <c r="J145" s="13">
        <f t="shared" si="6"/>
        <v>3</v>
      </c>
      <c r="K145" s="11">
        <v>8601</v>
      </c>
      <c r="L145" s="58" t="s">
        <v>1124</v>
      </c>
      <c r="M145" s="8">
        <f t="shared" si="7"/>
        <v>34.879665155214511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1112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1116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1119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1119</v>
      </c>
      <c r="D149" s="45" t="s">
        <v>41</v>
      </c>
      <c r="E149" s="14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O149" s="75"/>
      <c r="P149" s="75"/>
      <c r="Q149" s="75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1118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O150" s="63"/>
      <c r="P150" s="63"/>
      <c r="Q150" s="63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1113</v>
      </c>
      <c r="D151" s="45" t="s">
        <v>20</v>
      </c>
      <c r="E151" s="14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1117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1116</v>
      </c>
      <c r="D154" s="45" t="s">
        <v>28</v>
      </c>
      <c r="E154" s="14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1111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O155" s="65"/>
      <c r="P155" s="65"/>
      <c r="Q155" s="65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1117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61"/>
      <c r="P156" s="61"/>
      <c r="Q156" s="61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1115</v>
      </c>
      <c r="D157" s="45" t="s">
        <v>26</v>
      </c>
      <c r="E157" s="14" t="s">
        <v>188</v>
      </c>
      <c r="F157" s="7">
        <v>2</v>
      </c>
      <c r="G157" s="7">
        <v>0</v>
      </c>
      <c r="H157" s="7">
        <v>1</v>
      </c>
      <c r="I157" s="7">
        <v>0</v>
      </c>
      <c r="J157" s="13">
        <f t="shared" si="6"/>
        <v>3</v>
      </c>
      <c r="K157" s="11">
        <v>11439</v>
      </c>
      <c r="L157" s="58" t="s">
        <v>1124</v>
      </c>
      <c r="M157" s="8">
        <f t="shared" si="7"/>
        <v>26.226068712300027</v>
      </c>
      <c r="N157" s="7" t="str">
        <f t="shared" si="8"/>
        <v>Baixa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1117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1115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1120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1117</v>
      </c>
      <c r="D161" s="45" t="s">
        <v>40</v>
      </c>
      <c r="E161" s="14" t="s">
        <v>192</v>
      </c>
      <c r="F161" s="7">
        <v>1</v>
      </c>
      <c r="G161" s="7">
        <v>0</v>
      </c>
      <c r="H161" s="7">
        <v>0</v>
      </c>
      <c r="I161" s="7">
        <v>0</v>
      </c>
      <c r="J161" s="13">
        <f t="shared" si="6"/>
        <v>1</v>
      </c>
      <c r="K161" s="11">
        <v>21180</v>
      </c>
      <c r="L161" s="58" t="s">
        <v>1124</v>
      </c>
      <c r="M161" s="8">
        <f t="shared" si="7"/>
        <v>4.7214353163361658</v>
      </c>
      <c r="N161" s="7" t="str">
        <f t="shared" si="8"/>
        <v>Baixa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1115</v>
      </c>
      <c r="D162" s="45" t="s">
        <v>26</v>
      </c>
      <c r="E162" s="14" t="s">
        <v>193</v>
      </c>
      <c r="F162" s="7">
        <v>0</v>
      </c>
      <c r="G162" s="7">
        <v>0</v>
      </c>
      <c r="H162" s="7">
        <v>1</v>
      </c>
      <c r="I162" s="7">
        <v>0</v>
      </c>
      <c r="J162" s="13">
        <f t="shared" si="6"/>
        <v>1</v>
      </c>
      <c r="K162" s="11">
        <v>19144</v>
      </c>
      <c r="L162" s="58" t="s">
        <v>1124</v>
      </c>
      <c r="M162" s="8">
        <f t="shared" si="7"/>
        <v>5.2235687421646473</v>
      </c>
      <c r="N162" s="7" t="str">
        <f t="shared" si="8"/>
        <v>Baixa</v>
      </c>
      <c r="O162" s="67"/>
      <c r="P162" s="67"/>
      <c r="Q162" s="6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1114</v>
      </c>
      <c r="D163" s="45" t="s">
        <v>24</v>
      </c>
      <c r="E163" s="14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1117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O164" s="65"/>
      <c r="P164" s="65"/>
      <c r="Q164" s="65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1117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1117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O166" s="66"/>
      <c r="P166" s="66"/>
      <c r="Q166" s="66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1119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1110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O168" s="75"/>
      <c r="P168" s="75"/>
      <c r="Q168" s="75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1117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O169" s="61"/>
      <c r="P169" s="61"/>
      <c r="Q169" s="61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1118</v>
      </c>
      <c r="D170" s="45" t="s">
        <v>38</v>
      </c>
      <c r="E170" s="14" t="s">
        <v>201</v>
      </c>
      <c r="F170" s="7">
        <v>1</v>
      </c>
      <c r="G170" s="7">
        <v>0</v>
      </c>
      <c r="H170" s="7">
        <v>3</v>
      </c>
      <c r="I170" s="7">
        <v>1</v>
      </c>
      <c r="J170" s="13">
        <f t="shared" si="6"/>
        <v>5</v>
      </c>
      <c r="K170" s="11">
        <v>74691</v>
      </c>
      <c r="L170" s="58" t="s">
        <v>1126</v>
      </c>
      <c r="M170" s="8">
        <f t="shared" si="7"/>
        <v>6.6942469641590021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1111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1119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1116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1121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1117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1111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1113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1110</v>
      </c>
      <c r="D178" s="45" t="s">
        <v>142</v>
      </c>
      <c r="E178" s="14" t="s">
        <v>209</v>
      </c>
      <c r="F178" s="7">
        <v>1</v>
      </c>
      <c r="G178" s="7">
        <v>0</v>
      </c>
      <c r="H178" s="7">
        <v>0</v>
      </c>
      <c r="I178" s="7">
        <v>0</v>
      </c>
      <c r="J178" s="13">
        <f t="shared" si="6"/>
        <v>1</v>
      </c>
      <c r="K178" s="11">
        <v>10425</v>
      </c>
      <c r="L178" s="58" t="s">
        <v>1124</v>
      </c>
      <c r="M178" s="8">
        <f t="shared" si="7"/>
        <v>9.592326139088728</v>
      </c>
      <c r="N178" s="7" t="str">
        <f t="shared" si="8"/>
        <v>Baixa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1118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1112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1120</v>
      </c>
      <c r="D182" s="45" t="s">
        <v>80</v>
      </c>
      <c r="E182" s="14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1118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1119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1117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1121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1</v>
      </c>
      <c r="I186" s="7">
        <v>0</v>
      </c>
      <c r="J186" s="13">
        <f t="shared" si="6"/>
        <v>1</v>
      </c>
      <c r="K186" s="11">
        <v>7590</v>
      </c>
      <c r="L186" s="58" t="s">
        <v>1124</v>
      </c>
      <c r="M186" s="8">
        <f t="shared" si="7"/>
        <v>13.175230566534914</v>
      </c>
      <c r="N186" s="7" t="str">
        <f t="shared" si="8"/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1115</v>
      </c>
      <c r="D187" s="45" t="s">
        <v>26</v>
      </c>
      <c r="E187" s="14" t="s">
        <v>218</v>
      </c>
      <c r="F187" s="7">
        <v>0</v>
      </c>
      <c r="G187" s="7">
        <v>0</v>
      </c>
      <c r="H187" s="7">
        <v>0</v>
      </c>
      <c r="I187" s="7">
        <v>1</v>
      </c>
      <c r="J187" s="13">
        <f t="shared" si="6"/>
        <v>1</v>
      </c>
      <c r="K187" s="11">
        <v>28366</v>
      </c>
      <c r="L187" s="58" t="s">
        <v>1125</v>
      </c>
      <c r="M187" s="8">
        <f t="shared" si="7"/>
        <v>3.5253472467038001</v>
      </c>
      <c r="N187" s="7" t="str">
        <f t="shared" si="8"/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1118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1114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1116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O191" s="75"/>
      <c r="P191" s="75"/>
      <c r="Q191" s="7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1117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1119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1114</v>
      </c>
      <c r="D194" s="45" t="s">
        <v>24</v>
      </c>
      <c r="E194" s="14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1117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1112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1111</v>
      </c>
      <c r="D197" s="45" t="s">
        <v>90</v>
      </c>
      <c r="E197" s="14" t="s">
        <v>228</v>
      </c>
      <c r="F197" s="7">
        <v>1</v>
      </c>
      <c r="G197" s="7">
        <v>0</v>
      </c>
      <c r="H197" s="7">
        <v>1</v>
      </c>
      <c r="I197" s="7">
        <v>1</v>
      </c>
      <c r="J197" s="13">
        <f t="shared" ref="J197:J260" si="9">F197+G197+H197+I197</f>
        <v>3</v>
      </c>
      <c r="K197" s="11">
        <v>17641</v>
      </c>
      <c r="L197" s="58" t="s">
        <v>1124</v>
      </c>
      <c r="M197" s="8">
        <f t="shared" ref="M197:M260" si="10">(J197/K197)*100000</f>
        <v>17.005838671277136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59"/>
      <c r="P197" s="59"/>
      <c r="Q197" s="59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1115</v>
      </c>
      <c r="D198" s="45" t="s">
        <v>26</v>
      </c>
      <c r="E198" s="14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1117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1117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1121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1111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1117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1119</v>
      </c>
      <c r="D204" s="45" t="s">
        <v>41</v>
      </c>
      <c r="E204" s="14" t="s">
        <v>235</v>
      </c>
      <c r="F204" s="7">
        <v>2</v>
      </c>
      <c r="G204" s="7">
        <v>2</v>
      </c>
      <c r="H204" s="7">
        <v>2</v>
      </c>
      <c r="I204" s="7">
        <v>1</v>
      </c>
      <c r="J204" s="13">
        <f t="shared" si="9"/>
        <v>7</v>
      </c>
      <c r="K204" s="11">
        <v>54196</v>
      </c>
      <c r="L204" s="58" t="s">
        <v>1125</v>
      </c>
      <c r="M204" s="8">
        <f t="shared" si="10"/>
        <v>12.916082367702415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O205" s="75"/>
      <c r="P205" s="75"/>
      <c r="Q205" s="75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1114</v>
      </c>
      <c r="D206" s="45" t="s">
        <v>24</v>
      </c>
      <c r="E206" s="14" t="s">
        <v>237</v>
      </c>
      <c r="F206" s="7">
        <v>1</v>
      </c>
      <c r="G206" s="7">
        <v>0</v>
      </c>
      <c r="H206" s="7">
        <v>0</v>
      </c>
      <c r="I206" s="7">
        <v>2</v>
      </c>
      <c r="J206" s="13">
        <f t="shared" si="9"/>
        <v>3</v>
      </c>
      <c r="K206" s="11">
        <v>6908</v>
      </c>
      <c r="L206" s="58" t="s">
        <v>1124</v>
      </c>
      <c r="M206" s="8">
        <f t="shared" si="10"/>
        <v>43.427909669947887</v>
      </c>
      <c r="N206" s="7" t="str">
        <f t="shared" si="11"/>
        <v>Baixa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1119</v>
      </c>
      <c r="D207" s="45" t="s">
        <v>41</v>
      </c>
      <c r="E207" s="14" t="s">
        <v>238</v>
      </c>
      <c r="F207" s="7">
        <v>0</v>
      </c>
      <c r="G207" s="7">
        <v>1</v>
      </c>
      <c r="H207" s="7">
        <v>1</v>
      </c>
      <c r="I207" s="7">
        <v>0</v>
      </c>
      <c r="J207" s="13">
        <f t="shared" si="9"/>
        <v>2</v>
      </c>
      <c r="K207" s="11">
        <v>127539</v>
      </c>
      <c r="L207" s="58" t="s">
        <v>1127</v>
      </c>
      <c r="M207" s="8">
        <f t="shared" si="10"/>
        <v>1.5681477822469991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1113</v>
      </c>
      <c r="D208" s="45" t="s">
        <v>22</v>
      </c>
      <c r="E208" s="14" t="s">
        <v>239</v>
      </c>
      <c r="F208" s="7">
        <v>0</v>
      </c>
      <c r="G208" s="7">
        <v>0</v>
      </c>
      <c r="H208" s="7">
        <v>1</v>
      </c>
      <c r="I208" s="7">
        <v>3</v>
      </c>
      <c r="J208" s="13">
        <f t="shared" si="9"/>
        <v>4</v>
      </c>
      <c r="K208" s="11">
        <v>22892</v>
      </c>
      <c r="L208" s="58" t="s">
        <v>1124</v>
      </c>
      <c r="M208" s="8">
        <f t="shared" si="10"/>
        <v>17.473353136466887</v>
      </c>
      <c r="N208" s="7" t="str">
        <f t="shared" si="11"/>
        <v>Baixa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1117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1111</v>
      </c>
      <c r="D210" s="45" t="s">
        <v>98</v>
      </c>
      <c r="E210" s="14" t="s">
        <v>241</v>
      </c>
      <c r="F210" s="7">
        <v>24</v>
      </c>
      <c r="G210" s="7">
        <v>14</v>
      </c>
      <c r="H210" s="7">
        <v>15</v>
      </c>
      <c r="I210" s="7">
        <v>8</v>
      </c>
      <c r="J210" s="13">
        <f t="shared" si="9"/>
        <v>61</v>
      </c>
      <c r="K210" s="11">
        <v>659070</v>
      </c>
      <c r="L210" s="58" t="s">
        <v>1128</v>
      </c>
      <c r="M210" s="8">
        <f t="shared" si="10"/>
        <v>9.25546603547423</v>
      </c>
      <c r="N210" s="7" t="str">
        <f t="shared" si="11"/>
        <v>Baixa</v>
      </c>
      <c r="O210" s="75"/>
      <c r="P210" s="75"/>
      <c r="Q210" s="75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1117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1121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1111</v>
      </c>
      <c r="D213" s="45" t="s">
        <v>11</v>
      </c>
      <c r="E213" s="14" t="s">
        <v>244</v>
      </c>
      <c r="F213" s="7">
        <v>0</v>
      </c>
      <c r="G213" s="7">
        <v>1</v>
      </c>
      <c r="H213" s="7">
        <v>0</v>
      </c>
      <c r="I213" s="7">
        <v>0</v>
      </c>
      <c r="J213" s="13">
        <f t="shared" si="9"/>
        <v>1</v>
      </c>
      <c r="K213" s="11">
        <v>8883</v>
      </c>
      <c r="L213" s="58" t="s">
        <v>1124</v>
      </c>
      <c r="M213" s="8">
        <f t="shared" si="10"/>
        <v>11.257458065968704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1117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1111</v>
      </c>
      <c r="D215" s="45" t="s">
        <v>11</v>
      </c>
      <c r="E215" s="14" t="s">
        <v>246</v>
      </c>
      <c r="F215" s="7">
        <v>0</v>
      </c>
      <c r="G215" s="7">
        <v>1</v>
      </c>
      <c r="H215" s="7">
        <v>1</v>
      </c>
      <c r="I215" s="7">
        <v>0</v>
      </c>
      <c r="J215" s="13">
        <f t="shared" si="9"/>
        <v>2</v>
      </c>
      <c r="K215" s="11">
        <v>23797</v>
      </c>
      <c r="L215" s="58" t="s">
        <v>1124</v>
      </c>
      <c r="M215" s="8">
        <f t="shared" si="10"/>
        <v>8.4044207253015077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1113</v>
      </c>
      <c r="D216" s="45" t="s">
        <v>22</v>
      </c>
      <c r="E216" s="14" t="s">
        <v>247</v>
      </c>
      <c r="F216" s="7">
        <v>0</v>
      </c>
      <c r="G216" s="7">
        <v>2</v>
      </c>
      <c r="H216" s="7">
        <v>1</v>
      </c>
      <c r="I216" s="7">
        <v>0</v>
      </c>
      <c r="J216" s="13">
        <f t="shared" si="9"/>
        <v>3</v>
      </c>
      <c r="K216" s="11">
        <v>10040</v>
      </c>
      <c r="L216" s="58" t="s">
        <v>1124</v>
      </c>
      <c r="M216" s="8">
        <f t="shared" si="10"/>
        <v>29.880478087649401</v>
      </c>
      <c r="N216" s="7" t="str">
        <f t="shared" si="11"/>
        <v>Baixa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1110</v>
      </c>
      <c r="D217" s="45" t="s">
        <v>8</v>
      </c>
      <c r="E217" s="14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1113</v>
      </c>
      <c r="D218" s="45" t="s">
        <v>20</v>
      </c>
      <c r="E218" s="14" t="s">
        <v>20</v>
      </c>
      <c r="F218" s="7">
        <v>2</v>
      </c>
      <c r="G218" s="7">
        <v>3</v>
      </c>
      <c r="H218" s="7">
        <v>0</v>
      </c>
      <c r="I218" s="7">
        <v>0</v>
      </c>
      <c r="J218" s="13">
        <f t="shared" si="9"/>
        <v>5</v>
      </c>
      <c r="K218" s="11">
        <v>109405</v>
      </c>
      <c r="L218" s="58" t="s">
        <v>1127</v>
      </c>
      <c r="M218" s="8">
        <f t="shared" si="10"/>
        <v>4.5701750377039447</v>
      </c>
      <c r="N218" s="7" t="str">
        <f t="shared" si="11"/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1118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1119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1115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1117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1115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1113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0</v>
      </c>
      <c r="G226" s="7">
        <v>0</v>
      </c>
      <c r="H226" s="7">
        <v>1</v>
      </c>
      <c r="I226" s="7">
        <v>0</v>
      </c>
      <c r="J226" s="13">
        <f t="shared" si="9"/>
        <v>1</v>
      </c>
      <c r="K226" s="11">
        <v>4396</v>
      </c>
      <c r="L226" s="58" t="s">
        <v>1124</v>
      </c>
      <c r="M226" s="8">
        <f t="shared" si="10"/>
        <v>22.747952684258419</v>
      </c>
      <c r="N226" s="7" t="str">
        <f t="shared" si="11"/>
        <v>Baixa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1116</v>
      </c>
      <c r="D227" s="45" t="s">
        <v>28</v>
      </c>
      <c r="E227" s="14" t="s">
        <v>257</v>
      </c>
      <c r="F227" s="7">
        <v>1</v>
      </c>
      <c r="G227" s="7">
        <v>1</v>
      </c>
      <c r="H227" s="7">
        <v>2</v>
      </c>
      <c r="I227" s="7">
        <v>6</v>
      </c>
      <c r="J227" s="13">
        <f t="shared" si="9"/>
        <v>10</v>
      </c>
      <c r="K227" s="11">
        <v>6646</v>
      </c>
      <c r="L227" s="58" t="s">
        <v>1124</v>
      </c>
      <c r="M227" s="8">
        <f t="shared" si="10"/>
        <v>150.46644598254588</v>
      </c>
      <c r="N227" s="7" t="str">
        <f t="shared" si="11"/>
        <v>Média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1115</v>
      </c>
      <c r="D228" s="45" t="s">
        <v>26</v>
      </c>
      <c r="E228" s="14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1121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1119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1117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1111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1</v>
      </c>
      <c r="I232" s="7">
        <v>0</v>
      </c>
      <c r="J232" s="13">
        <f t="shared" si="9"/>
        <v>1</v>
      </c>
      <c r="K232" s="11">
        <v>5014</v>
      </c>
      <c r="L232" s="58" t="s">
        <v>1124</v>
      </c>
      <c r="M232" s="8">
        <f t="shared" si="10"/>
        <v>19.944156362185879</v>
      </c>
      <c r="N232" s="7" t="str">
        <f t="shared" si="11"/>
        <v>Baixa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1120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1117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1113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1121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1111</v>
      </c>
      <c r="D237" s="45" t="s">
        <v>11</v>
      </c>
      <c r="E237" s="14" t="s">
        <v>267</v>
      </c>
      <c r="F237" s="7">
        <v>0</v>
      </c>
      <c r="G237" s="7">
        <v>0</v>
      </c>
      <c r="H237" s="7">
        <v>1</v>
      </c>
      <c r="I237" s="7">
        <v>0</v>
      </c>
      <c r="J237" s="13">
        <f t="shared" si="9"/>
        <v>1</v>
      </c>
      <c r="K237" s="11">
        <v>79625</v>
      </c>
      <c r="L237" s="58" t="s">
        <v>1126</v>
      </c>
      <c r="M237" s="8">
        <f t="shared" si="10"/>
        <v>1.2558869701726845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1117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1117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1114</v>
      </c>
      <c r="D241" s="45" t="s">
        <v>24</v>
      </c>
      <c r="E241" s="14" t="s">
        <v>271</v>
      </c>
      <c r="F241" s="7">
        <v>2</v>
      </c>
      <c r="G241" s="7">
        <v>0</v>
      </c>
      <c r="H241" s="7">
        <v>0</v>
      </c>
      <c r="I241" s="7">
        <v>0</v>
      </c>
      <c r="J241" s="13">
        <f t="shared" si="9"/>
        <v>2</v>
      </c>
      <c r="K241" s="11">
        <v>10291</v>
      </c>
      <c r="L241" s="58" t="s">
        <v>1124</v>
      </c>
      <c r="M241" s="8">
        <f t="shared" si="10"/>
        <v>19.434457292780099</v>
      </c>
      <c r="N241" s="7" t="str">
        <f t="shared" si="11"/>
        <v>Baixa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1118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1</v>
      </c>
      <c r="I242" s="7">
        <v>0</v>
      </c>
      <c r="J242" s="13">
        <f t="shared" si="9"/>
        <v>1</v>
      </c>
      <c r="K242" s="11">
        <v>4996</v>
      </c>
      <c r="L242" s="58" t="s">
        <v>1124</v>
      </c>
      <c r="M242" s="8">
        <f t="shared" si="10"/>
        <v>20.016012810248196</v>
      </c>
      <c r="N242" s="7" t="str">
        <f t="shared" si="11"/>
        <v>Baixa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1119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1119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1</v>
      </c>
      <c r="G245" s="7">
        <v>1</v>
      </c>
      <c r="H245" s="7">
        <v>1</v>
      </c>
      <c r="I245" s="7">
        <v>1</v>
      </c>
      <c r="J245" s="13">
        <f t="shared" si="9"/>
        <v>4</v>
      </c>
      <c r="K245" s="11">
        <v>47617</v>
      </c>
      <c r="L245" s="58" t="s">
        <v>1125</v>
      </c>
      <c r="M245" s="8">
        <f t="shared" si="10"/>
        <v>8.4003612155322678</v>
      </c>
      <c r="N245" s="7" t="str">
        <f t="shared" si="11"/>
        <v>Baixa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1112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1113</v>
      </c>
      <c r="D247" s="45" t="s">
        <v>20</v>
      </c>
      <c r="E247" s="14" t="s">
        <v>276</v>
      </c>
      <c r="F247" s="7">
        <v>0</v>
      </c>
      <c r="G247" s="7">
        <v>2</v>
      </c>
      <c r="H247" s="7">
        <v>0</v>
      </c>
      <c r="I247" s="7">
        <v>0</v>
      </c>
      <c r="J247" s="13">
        <f t="shared" si="9"/>
        <v>2</v>
      </c>
      <c r="K247" s="11">
        <v>7852</v>
      </c>
      <c r="L247" s="58" t="s">
        <v>1124</v>
      </c>
      <c r="M247" s="8">
        <f t="shared" si="10"/>
        <v>25.471217524197655</v>
      </c>
      <c r="N247" s="7" t="str">
        <f t="shared" si="11"/>
        <v>Baixa</v>
      </c>
      <c r="O247" s="75"/>
      <c r="P247" s="75"/>
      <c r="Q247" s="75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1118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1118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1113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1113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1115</v>
      </c>
      <c r="D252" s="45" t="s">
        <v>26</v>
      </c>
      <c r="E252" s="14" t="s">
        <v>26</v>
      </c>
      <c r="F252" s="7">
        <v>5</v>
      </c>
      <c r="G252" s="7">
        <v>1</v>
      </c>
      <c r="H252" s="7">
        <v>6</v>
      </c>
      <c r="I252" s="7">
        <v>4</v>
      </c>
      <c r="J252" s="13">
        <f t="shared" si="9"/>
        <v>16</v>
      </c>
      <c r="K252" s="11">
        <v>235977</v>
      </c>
      <c r="L252" s="58" t="s">
        <v>1127</v>
      </c>
      <c r="M252" s="8">
        <f t="shared" si="10"/>
        <v>6.7803218110239563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1116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1117</v>
      </c>
      <c r="D254" s="45" t="s">
        <v>40</v>
      </c>
      <c r="E254" s="14" t="s">
        <v>282</v>
      </c>
      <c r="F254" s="7">
        <v>0</v>
      </c>
      <c r="G254" s="7">
        <v>1</v>
      </c>
      <c r="H254" s="7">
        <v>0</v>
      </c>
      <c r="I254" s="7">
        <v>0</v>
      </c>
      <c r="J254" s="13">
        <f t="shared" si="9"/>
        <v>1</v>
      </c>
      <c r="K254" s="11">
        <v>5996</v>
      </c>
      <c r="L254" s="58" t="s">
        <v>1124</v>
      </c>
      <c r="M254" s="8">
        <f t="shared" si="10"/>
        <v>16.677785190126748</v>
      </c>
      <c r="N254" s="7" t="str">
        <f t="shared" si="11"/>
        <v>Baixa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1116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1120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1113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O257" s="67"/>
      <c r="P257" s="67"/>
      <c r="Q257" s="6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1111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1112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1117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O260" s="60"/>
      <c r="P260" s="60"/>
      <c r="Q260" s="60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1118</v>
      </c>
      <c r="D261" s="45" t="s">
        <v>38</v>
      </c>
      <c r="E261" s="14" t="s">
        <v>857</v>
      </c>
      <c r="F261" s="7">
        <v>0</v>
      </c>
      <c r="G261" s="7">
        <v>0</v>
      </c>
      <c r="H261" s="7">
        <v>3</v>
      </c>
      <c r="I261" s="7">
        <v>0</v>
      </c>
      <c r="J261" s="13">
        <f t="shared" ref="J261:J324" si="12">F261+G261+H261+I261</f>
        <v>3</v>
      </c>
      <c r="K261" s="11">
        <v>6523</v>
      </c>
      <c r="L261" s="58" t="s">
        <v>1124</v>
      </c>
      <c r="M261" s="8">
        <f t="shared" ref="M261:M324" si="13">(J261/K261)*100000</f>
        <v>45.991108385712096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1119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1111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O263" s="56"/>
      <c r="P263" s="56"/>
      <c r="Q263" s="56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1115</v>
      </c>
      <c r="D264" s="45" t="s">
        <v>26</v>
      </c>
      <c r="E264" s="14" t="s">
        <v>291</v>
      </c>
      <c r="F264" s="7">
        <v>0</v>
      </c>
      <c r="G264" s="7">
        <v>0</v>
      </c>
      <c r="H264" s="7">
        <v>0</v>
      </c>
      <c r="I264" s="7">
        <v>1</v>
      </c>
      <c r="J264" s="13">
        <f t="shared" si="12"/>
        <v>1</v>
      </c>
      <c r="K264" s="11">
        <v>13541</v>
      </c>
      <c r="L264" s="58" t="s">
        <v>1124</v>
      </c>
      <c r="M264" s="8">
        <f t="shared" si="13"/>
        <v>7.3849789528099841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1118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1117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1110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1112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1117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1113</v>
      </c>
      <c r="D270" s="45" t="s">
        <v>22</v>
      </c>
      <c r="E270" s="14" t="s">
        <v>297</v>
      </c>
      <c r="F270" s="7">
        <v>0</v>
      </c>
      <c r="G270" s="7">
        <v>1</v>
      </c>
      <c r="H270" s="7">
        <v>0</v>
      </c>
      <c r="I270" s="7">
        <v>0</v>
      </c>
      <c r="J270" s="13">
        <f t="shared" si="12"/>
        <v>1</v>
      </c>
      <c r="K270" s="11">
        <v>11064</v>
      </c>
      <c r="L270" s="58" t="s">
        <v>1124</v>
      </c>
      <c r="M270" s="8">
        <f t="shared" si="13"/>
        <v>9.038322487346349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1121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1113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1119</v>
      </c>
      <c r="D273" s="45" t="s">
        <v>94</v>
      </c>
      <c r="E273" s="14" t="s">
        <v>300</v>
      </c>
      <c r="F273" s="7">
        <v>1</v>
      </c>
      <c r="G273" s="7">
        <v>0</v>
      </c>
      <c r="H273" s="7">
        <v>1</v>
      </c>
      <c r="I273" s="7">
        <v>0</v>
      </c>
      <c r="J273" s="13">
        <f t="shared" si="12"/>
        <v>2</v>
      </c>
      <c r="K273" s="11">
        <v>15214</v>
      </c>
      <c r="L273" s="58" t="s">
        <v>1124</v>
      </c>
      <c r="M273" s="8">
        <f t="shared" si="13"/>
        <v>13.145786775338504</v>
      </c>
      <c r="N273" s="7" t="str">
        <f t="shared" si="14"/>
        <v>Baixa</v>
      </c>
      <c r="O273" s="61"/>
      <c r="P273" s="61"/>
      <c r="Q273" s="61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1118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O274" s="63"/>
      <c r="P274" s="63"/>
      <c r="Q274" s="63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1111</v>
      </c>
      <c r="D275" s="45" t="s">
        <v>98</v>
      </c>
      <c r="E275" s="14" t="s">
        <v>302</v>
      </c>
      <c r="F275" s="7">
        <v>0</v>
      </c>
      <c r="G275" s="7">
        <v>7</v>
      </c>
      <c r="H275" s="7">
        <v>2</v>
      </c>
      <c r="I275" s="7">
        <v>2</v>
      </c>
      <c r="J275" s="13">
        <f t="shared" si="12"/>
        <v>11</v>
      </c>
      <c r="K275" s="11">
        <v>70200</v>
      </c>
      <c r="L275" s="58" t="s">
        <v>1126</v>
      </c>
      <c r="M275" s="8">
        <f t="shared" si="13"/>
        <v>15.66951566951567</v>
      </c>
      <c r="N275" s="7" t="str">
        <f t="shared" si="14"/>
        <v>Baixa</v>
      </c>
      <c r="O275" s="56"/>
      <c r="P275" s="56"/>
      <c r="Q275" s="56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1118</v>
      </c>
      <c r="D276" s="45" t="s">
        <v>14</v>
      </c>
      <c r="E276" s="14" t="s">
        <v>303</v>
      </c>
      <c r="F276" s="7">
        <v>0</v>
      </c>
      <c r="G276" s="7">
        <v>1</v>
      </c>
      <c r="H276" s="7">
        <v>0</v>
      </c>
      <c r="I276" s="7">
        <v>0</v>
      </c>
      <c r="J276" s="13">
        <f t="shared" si="12"/>
        <v>1</v>
      </c>
      <c r="K276" s="11">
        <v>24773</v>
      </c>
      <c r="L276" s="58" t="s">
        <v>1124</v>
      </c>
      <c r="M276" s="8">
        <f t="shared" si="13"/>
        <v>4.036652807492028</v>
      </c>
      <c r="N276" s="7" t="str">
        <f t="shared" si="14"/>
        <v>Baixa</v>
      </c>
      <c r="O276" s="75"/>
      <c r="P276" s="75"/>
      <c r="Q276" s="75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1121</v>
      </c>
      <c r="D277" s="45" t="s">
        <v>102</v>
      </c>
      <c r="E277" s="14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O277" s="56"/>
      <c r="P277" s="56"/>
      <c r="Q277" s="56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1117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O278" s="75"/>
      <c r="P278" s="75"/>
      <c r="Q278" s="75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1117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O279" s="56"/>
      <c r="P279" s="56"/>
      <c r="Q279" s="56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1118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O280" s="75"/>
      <c r="P280" s="75"/>
      <c r="Q280" s="75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1115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1110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1118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1</v>
      </c>
      <c r="J283" s="13">
        <f t="shared" si="12"/>
        <v>1</v>
      </c>
      <c r="K283" s="11">
        <v>11218</v>
      </c>
      <c r="L283" s="58" t="s">
        <v>1124</v>
      </c>
      <c r="M283" s="8">
        <f t="shared" si="13"/>
        <v>8.9142449634515959</v>
      </c>
      <c r="N283" s="7" t="str">
        <f t="shared" si="14"/>
        <v>Baixa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1118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1117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1117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1118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1116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1111</v>
      </c>
      <c r="D290" s="45" t="s">
        <v>11</v>
      </c>
      <c r="E290" s="14" t="s">
        <v>317</v>
      </c>
      <c r="F290" s="7">
        <v>0</v>
      </c>
      <c r="G290" s="7">
        <v>2</v>
      </c>
      <c r="H290" s="7">
        <v>2</v>
      </c>
      <c r="I290" s="7">
        <v>5</v>
      </c>
      <c r="J290" s="13">
        <f t="shared" si="12"/>
        <v>9</v>
      </c>
      <c r="K290" s="11">
        <v>15235</v>
      </c>
      <c r="L290" s="58" t="s">
        <v>1124</v>
      </c>
      <c r="M290" s="8">
        <f t="shared" si="13"/>
        <v>59.074499507712503</v>
      </c>
      <c r="N290" s="7" t="str">
        <f t="shared" si="14"/>
        <v>Baixa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1113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1111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1118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1</v>
      </c>
      <c r="J293" s="13">
        <f t="shared" si="12"/>
        <v>1</v>
      </c>
      <c r="K293" s="11">
        <v>10957</v>
      </c>
      <c r="L293" s="58" t="s">
        <v>1124</v>
      </c>
      <c r="M293" s="8">
        <f t="shared" si="13"/>
        <v>9.1265857442730667</v>
      </c>
      <c r="N293" s="7" t="str">
        <f t="shared" si="14"/>
        <v>Baixa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1111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1115</v>
      </c>
      <c r="D295" s="45" t="s">
        <v>26</v>
      </c>
      <c r="E295" s="14" t="s">
        <v>322</v>
      </c>
      <c r="F295" s="7">
        <v>4</v>
      </c>
      <c r="G295" s="7">
        <v>4</v>
      </c>
      <c r="H295" s="7">
        <v>5</v>
      </c>
      <c r="I295" s="7">
        <v>1</v>
      </c>
      <c r="J295" s="13">
        <f t="shared" si="12"/>
        <v>14</v>
      </c>
      <c r="K295" s="11">
        <v>67540</v>
      </c>
      <c r="L295" s="58" t="s">
        <v>1125</v>
      </c>
      <c r="M295" s="8">
        <f t="shared" si="13"/>
        <v>20.728457210541901</v>
      </c>
      <c r="N295" s="7" t="str">
        <f t="shared" si="14"/>
        <v>Baixa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1120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1117</v>
      </c>
      <c r="D297" s="45" t="s">
        <v>45</v>
      </c>
      <c r="E297" s="14" t="s">
        <v>324</v>
      </c>
      <c r="F297" s="7">
        <v>1</v>
      </c>
      <c r="G297" s="7">
        <v>0</v>
      </c>
      <c r="H297" s="7">
        <v>0</v>
      </c>
      <c r="I297" s="7">
        <v>0</v>
      </c>
      <c r="J297" s="13">
        <f t="shared" si="12"/>
        <v>1</v>
      </c>
      <c r="K297" s="11">
        <v>4387</v>
      </c>
      <c r="L297" s="58" t="s">
        <v>1124</v>
      </c>
      <c r="M297" s="8">
        <f t="shared" si="13"/>
        <v>22.794620469569182</v>
      </c>
      <c r="N297" s="7" t="str">
        <f t="shared" si="14"/>
        <v>Baixa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1111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1121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1121</v>
      </c>
      <c r="D301" s="45" t="s">
        <v>102</v>
      </c>
      <c r="E301" s="14" t="s">
        <v>328</v>
      </c>
      <c r="F301" s="7">
        <v>0</v>
      </c>
      <c r="G301" s="7">
        <v>0</v>
      </c>
      <c r="H301" s="7">
        <v>1</v>
      </c>
      <c r="I301" s="7">
        <v>3</v>
      </c>
      <c r="J301" s="13">
        <f t="shared" si="12"/>
        <v>4</v>
      </c>
      <c r="K301" s="11">
        <v>26181</v>
      </c>
      <c r="L301" s="58" t="s">
        <v>1125</v>
      </c>
      <c r="M301" s="8">
        <f t="shared" si="13"/>
        <v>15.278255223253506</v>
      </c>
      <c r="N301" s="7" t="str">
        <f t="shared" si="14"/>
        <v>Baixa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1116</v>
      </c>
      <c r="D302" s="45" t="s">
        <v>28</v>
      </c>
      <c r="E302" s="14" t="s">
        <v>329</v>
      </c>
      <c r="F302" s="7">
        <v>2</v>
      </c>
      <c r="G302" s="7">
        <v>0</v>
      </c>
      <c r="H302" s="7">
        <v>0</v>
      </c>
      <c r="I302" s="7">
        <v>0</v>
      </c>
      <c r="J302" s="13">
        <f t="shared" si="12"/>
        <v>2</v>
      </c>
      <c r="K302" s="11">
        <v>5446</v>
      </c>
      <c r="L302" s="58" t="s">
        <v>1124</v>
      </c>
      <c r="M302" s="8">
        <f t="shared" si="13"/>
        <v>36.72420124862284</v>
      </c>
      <c r="N302" s="7" t="str">
        <f t="shared" si="14"/>
        <v>Baixa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1116</v>
      </c>
      <c r="D303" s="45" t="s">
        <v>28</v>
      </c>
      <c r="E303" s="14" t="s">
        <v>330</v>
      </c>
      <c r="F303" s="7">
        <v>0</v>
      </c>
      <c r="G303" s="7">
        <v>2</v>
      </c>
      <c r="H303" s="7">
        <v>4</v>
      </c>
      <c r="I303" s="7">
        <v>3</v>
      </c>
      <c r="J303" s="13">
        <f t="shared" si="12"/>
        <v>9</v>
      </c>
      <c r="K303" s="11">
        <v>5891</v>
      </c>
      <c r="L303" s="58" t="s">
        <v>1124</v>
      </c>
      <c r="M303" s="8">
        <f t="shared" si="13"/>
        <v>152.77542013240537</v>
      </c>
      <c r="N303" s="7" t="str">
        <f t="shared" si="14"/>
        <v>Média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1113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1113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1114</v>
      </c>
      <c r="D306" s="45" t="s">
        <v>24</v>
      </c>
      <c r="E306" s="14" t="s">
        <v>333</v>
      </c>
      <c r="F306" s="7">
        <v>4</v>
      </c>
      <c r="G306" s="7">
        <v>1</v>
      </c>
      <c r="H306" s="7">
        <v>0</v>
      </c>
      <c r="I306" s="7">
        <v>0</v>
      </c>
      <c r="J306" s="13">
        <f t="shared" si="12"/>
        <v>5</v>
      </c>
      <c r="K306" s="11">
        <v>17701</v>
      </c>
      <c r="L306" s="58" t="s">
        <v>1124</v>
      </c>
      <c r="M306" s="8">
        <f t="shared" si="13"/>
        <v>28.246991695384445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1116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1121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1114</v>
      </c>
      <c r="D309" s="45" t="s">
        <v>24</v>
      </c>
      <c r="E309" s="14" t="s">
        <v>336</v>
      </c>
      <c r="F309" s="7">
        <v>4</v>
      </c>
      <c r="G309" s="7">
        <v>1</v>
      </c>
      <c r="H309" s="7">
        <v>5</v>
      </c>
      <c r="I309" s="7">
        <v>1</v>
      </c>
      <c r="J309" s="13">
        <f t="shared" si="12"/>
        <v>11</v>
      </c>
      <c r="K309" s="11">
        <v>58962</v>
      </c>
      <c r="L309" s="58" t="s">
        <v>1125</v>
      </c>
      <c r="M309" s="8">
        <f t="shared" si="13"/>
        <v>18.656083579254435</v>
      </c>
      <c r="N309" s="7" t="str">
        <f t="shared" si="14"/>
        <v>Baixa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1111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1113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1121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1121</v>
      </c>
      <c r="D313" s="45" t="s">
        <v>102</v>
      </c>
      <c r="E313" s="14" t="s">
        <v>340</v>
      </c>
      <c r="F313" s="7">
        <v>2</v>
      </c>
      <c r="G313" s="7">
        <v>0</v>
      </c>
      <c r="H313" s="7">
        <v>0</v>
      </c>
      <c r="I313" s="7">
        <v>0</v>
      </c>
      <c r="J313" s="13">
        <f t="shared" si="12"/>
        <v>2</v>
      </c>
      <c r="K313" s="11">
        <v>3136</v>
      </c>
      <c r="L313" s="58" t="s">
        <v>1124</v>
      </c>
      <c r="M313" s="8">
        <f t="shared" si="13"/>
        <v>63.775510204081627</v>
      </c>
      <c r="N313" s="7" t="str">
        <f t="shared" si="14"/>
        <v>Baixa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1113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1118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1117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1113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1</v>
      </c>
      <c r="H318" s="7">
        <v>1</v>
      </c>
      <c r="I318" s="7">
        <v>0</v>
      </c>
      <c r="J318" s="13">
        <f t="shared" si="12"/>
        <v>2</v>
      </c>
      <c r="K318" s="11">
        <v>11833</v>
      </c>
      <c r="L318" s="58" t="s">
        <v>1124</v>
      </c>
      <c r="M318" s="8">
        <f t="shared" si="13"/>
        <v>16.901884560128455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1113</v>
      </c>
      <c r="D319" s="45" t="s">
        <v>22</v>
      </c>
      <c r="E319" s="14" t="s">
        <v>22</v>
      </c>
      <c r="F319" s="7">
        <v>9</v>
      </c>
      <c r="G319" s="7">
        <v>13</v>
      </c>
      <c r="H319" s="7">
        <v>6</v>
      </c>
      <c r="I319" s="7">
        <v>5</v>
      </c>
      <c r="J319" s="13">
        <f t="shared" si="12"/>
        <v>33</v>
      </c>
      <c r="K319" s="11">
        <v>278685</v>
      </c>
      <c r="L319" s="58" t="s">
        <v>1127</v>
      </c>
      <c r="M319" s="8">
        <f t="shared" si="13"/>
        <v>11.841326228537596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1121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1110</v>
      </c>
      <c r="D321" s="45" t="s">
        <v>8</v>
      </c>
      <c r="E321" s="14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1111</v>
      </c>
      <c r="D322" s="45" t="s">
        <v>90</v>
      </c>
      <c r="E322" s="14" t="s">
        <v>347</v>
      </c>
      <c r="F322" s="7">
        <v>0</v>
      </c>
      <c r="G322" s="7">
        <v>1</v>
      </c>
      <c r="H322" s="7">
        <v>1</v>
      </c>
      <c r="I322" s="7">
        <v>0</v>
      </c>
      <c r="J322" s="13">
        <f t="shared" si="12"/>
        <v>2</v>
      </c>
      <c r="K322" s="11">
        <v>34057</v>
      </c>
      <c r="L322" s="58" t="s">
        <v>1125</v>
      </c>
      <c r="M322" s="8">
        <f t="shared" si="13"/>
        <v>5.8725078544792551</v>
      </c>
      <c r="N322" s="7" t="str">
        <f t="shared" si="14"/>
        <v>Baixa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1117</v>
      </c>
      <c r="D323" s="45" t="s">
        <v>45</v>
      </c>
      <c r="E323" s="14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1112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1121</v>
      </c>
      <c r="D325" s="45" t="s">
        <v>102</v>
      </c>
      <c r="E325" s="14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1117</v>
      </c>
      <c r="D326" s="45" t="s">
        <v>40</v>
      </c>
      <c r="E326" s="14" t="s">
        <v>351</v>
      </c>
      <c r="F326" s="7">
        <v>0</v>
      </c>
      <c r="G326" s="7">
        <v>1</v>
      </c>
      <c r="H326" s="7">
        <v>0</v>
      </c>
      <c r="I326" s="7">
        <v>0</v>
      </c>
      <c r="J326" s="13">
        <f t="shared" si="15"/>
        <v>1</v>
      </c>
      <c r="K326" s="11">
        <v>19025</v>
      </c>
      <c r="L326" s="58" t="s">
        <v>1124</v>
      </c>
      <c r="M326" s="8">
        <f t="shared" si="16"/>
        <v>5.2562417871222076</v>
      </c>
      <c r="N326" s="7" t="str">
        <f t="shared" si="17"/>
        <v>Baixa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1118</v>
      </c>
      <c r="D327" s="45" t="s">
        <v>62</v>
      </c>
      <c r="E327" s="14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1118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1120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1117</v>
      </c>
      <c r="D330" s="45" t="s">
        <v>40</v>
      </c>
      <c r="E330" s="14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1118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1120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1118</v>
      </c>
      <c r="D333" s="45" t="s">
        <v>62</v>
      </c>
      <c r="E333" s="14" t="s">
        <v>358</v>
      </c>
      <c r="F333" s="7">
        <v>1</v>
      </c>
      <c r="G333" s="7">
        <v>0</v>
      </c>
      <c r="H333" s="7">
        <v>0</v>
      </c>
      <c r="I333" s="7">
        <v>0</v>
      </c>
      <c r="J333" s="13">
        <f t="shared" si="15"/>
        <v>1</v>
      </c>
      <c r="K333" s="11">
        <v>8442</v>
      </c>
      <c r="L333" s="58" t="s">
        <v>1124</v>
      </c>
      <c r="M333" s="8">
        <f t="shared" si="16"/>
        <v>11.845534233593936</v>
      </c>
      <c r="N333" s="7" t="str">
        <f t="shared" si="17"/>
        <v>Baixa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1110</v>
      </c>
      <c r="D334" s="45" t="s">
        <v>142</v>
      </c>
      <c r="E334" s="14" t="s">
        <v>359</v>
      </c>
      <c r="F334" s="7">
        <v>3</v>
      </c>
      <c r="G334" s="7">
        <v>2</v>
      </c>
      <c r="H334" s="7">
        <v>1</v>
      </c>
      <c r="I334" s="7">
        <v>0</v>
      </c>
      <c r="J334" s="13">
        <f t="shared" si="15"/>
        <v>6</v>
      </c>
      <c r="K334" s="11">
        <v>5704</v>
      </c>
      <c r="L334" s="58" t="s">
        <v>1124</v>
      </c>
      <c r="M334" s="8">
        <f t="shared" si="16"/>
        <v>105.18934081346423</v>
      </c>
      <c r="N334" s="7" t="str">
        <f t="shared" si="17"/>
        <v>Média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1117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1113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75"/>
      <c r="P336" s="75"/>
      <c r="Q336" s="75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1119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1114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1121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1121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1117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1111</v>
      </c>
      <c r="D342" s="45" t="s">
        <v>98</v>
      </c>
      <c r="E342" s="14" t="s">
        <v>367</v>
      </c>
      <c r="F342" s="7">
        <v>5</v>
      </c>
      <c r="G342" s="7">
        <v>4</v>
      </c>
      <c r="H342" s="7">
        <v>1</v>
      </c>
      <c r="I342" s="7">
        <v>1</v>
      </c>
      <c r="J342" s="13">
        <f t="shared" si="15"/>
        <v>11</v>
      </c>
      <c r="K342" s="11">
        <v>179015</v>
      </c>
      <c r="L342" s="58" t="s">
        <v>1127</v>
      </c>
      <c r="M342" s="8">
        <f t="shared" si="16"/>
        <v>6.1447364745971012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1117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1119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1121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1111</v>
      </c>
      <c r="D346" s="45" t="s">
        <v>98</v>
      </c>
      <c r="E346" s="14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1115</v>
      </c>
      <c r="D347" s="45" t="s">
        <v>26</v>
      </c>
      <c r="E347" s="14" t="s">
        <v>372</v>
      </c>
      <c r="F347" s="7">
        <v>1</v>
      </c>
      <c r="G347" s="7">
        <v>1</v>
      </c>
      <c r="H347" s="7">
        <v>2</v>
      </c>
      <c r="I347" s="7">
        <v>1</v>
      </c>
      <c r="J347" s="13">
        <f t="shared" si="15"/>
        <v>5</v>
      </c>
      <c r="K347" s="11">
        <v>10709</v>
      </c>
      <c r="L347" s="58" t="s">
        <v>1124</v>
      </c>
      <c r="M347" s="8">
        <f t="shared" si="16"/>
        <v>46.689700252124382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1115</v>
      </c>
      <c r="D348" s="45" t="s">
        <v>26</v>
      </c>
      <c r="E348" s="14" t="s">
        <v>373</v>
      </c>
      <c r="F348" s="7">
        <v>1</v>
      </c>
      <c r="G348" s="7">
        <v>0</v>
      </c>
      <c r="H348" s="7">
        <v>5</v>
      </c>
      <c r="I348" s="7">
        <v>1</v>
      </c>
      <c r="J348" s="13">
        <f t="shared" si="15"/>
        <v>7</v>
      </c>
      <c r="K348" s="11">
        <v>7971</v>
      </c>
      <c r="L348" s="58" t="s">
        <v>1124</v>
      </c>
      <c r="M348" s="8">
        <f t="shared" si="16"/>
        <v>87.818341487893619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1117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1117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1113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1117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1121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1110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O354" s="60"/>
      <c r="P354" s="60"/>
      <c r="Q354" s="60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1117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1113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1111</v>
      </c>
      <c r="D357" s="45" t="s">
        <v>11</v>
      </c>
      <c r="E357" s="14" t="s">
        <v>382</v>
      </c>
      <c r="F357" s="7">
        <v>0</v>
      </c>
      <c r="G357" s="7">
        <v>3</v>
      </c>
      <c r="H357" s="7">
        <v>0</v>
      </c>
      <c r="I357" s="7">
        <v>2</v>
      </c>
      <c r="J357" s="13">
        <f t="shared" si="15"/>
        <v>5</v>
      </c>
      <c r="K357" s="11">
        <v>6228</v>
      </c>
      <c r="L357" s="58" t="s">
        <v>1124</v>
      </c>
      <c r="M357" s="8">
        <f t="shared" si="16"/>
        <v>80.282594733461778</v>
      </c>
      <c r="N357" s="7" t="str">
        <f t="shared" si="17"/>
        <v>Baixa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1111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1113</v>
      </c>
      <c r="D359" s="45" t="s">
        <v>20</v>
      </c>
      <c r="E359" s="14" t="s">
        <v>384</v>
      </c>
      <c r="F359" s="7">
        <v>5</v>
      </c>
      <c r="G359" s="7">
        <v>3</v>
      </c>
      <c r="H359" s="7">
        <v>3</v>
      </c>
      <c r="I359" s="7">
        <v>2</v>
      </c>
      <c r="J359" s="13">
        <f t="shared" si="15"/>
        <v>13</v>
      </c>
      <c r="K359" s="11">
        <v>18438</v>
      </c>
      <c r="L359" s="58" t="s">
        <v>1124</v>
      </c>
      <c r="M359" s="8">
        <f t="shared" si="16"/>
        <v>70.506562533897394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1112</v>
      </c>
      <c r="D360" s="45" t="s">
        <v>14</v>
      </c>
      <c r="E360" s="14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1113</v>
      </c>
      <c r="D361" s="45" t="s">
        <v>20</v>
      </c>
      <c r="E361" s="14" t="s">
        <v>386</v>
      </c>
      <c r="F361" s="7">
        <v>15</v>
      </c>
      <c r="G361" s="7">
        <v>9</v>
      </c>
      <c r="H361" s="7">
        <v>11</v>
      </c>
      <c r="I361" s="7">
        <v>4</v>
      </c>
      <c r="J361" s="13">
        <f t="shared" si="15"/>
        <v>39</v>
      </c>
      <c r="K361" s="11">
        <v>261344</v>
      </c>
      <c r="L361" s="58" t="s">
        <v>1127</v>
      </c>
      <c r="M361" s="8">
        <f t="shared" si="16"/>
        <v>14.922860291416677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1110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1117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1110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1111</v>
      </c>
      <c r="D365" s="45" t="s">
        <v>90</v>
      </c>
      <c r="E365" s="14" t="s">
        <v>90</v>
      </c>
      <c r="F365" s="7">
        <v>0</v>
      </c>
      <c r="G365" s="7">
        <v>1</v>
      </c>
      <c r="H365" s="7">
        <v>0</v>
      </c>
      <c r="I365" s="7">
        <v>0</v>
      </c>
      <c r="J365" s="13">
        <f t="shared" si="15"/>
        <v>1</v>
      </c>
      <c r="K365" s="11">
        <v>119186</v>
      </c>
      <c r="L365" s="58" t="s">
        <v>1127</v>
      </c>
      <c r="M365" s="8">
        <f t="shared" si="16"/>
        <v>0.83902471766818254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1113</v>
      </c>
      <c r="D366" s="45" t="s">
        <v>22</v>
      </c>
      <c r="E366" s="14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1111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1121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1121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1</v>
      </c>
      <c r="I369" s="7">
        <v>0</v>
      </c>
      <c r="J369" s="13">
        <f t="shared" si="15"/>
        <v>1</v>
      </c>
      <c r="K369" s="11">
        <v>18142</v>
      </c>
      <c r="L369" s="58" t="s">
        <v>1124</v>
      </c>
      <c r="M369" s="8">
        <f t="shared" si="16"/>
        <v>5.512071436445817</v>
      </c>
      <c r="N369" s="7" t="str">
        <f t="shared" si="17"/>
        <v>Baixa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1115</v>
      </c>
      <c r="D370" s="45" t="s">
        <v>26</v>
      </c>
      <c r="E370" s="14" t="s">
        <v>393</v>
      </c>
      <c r="F370" s="7">
        <v>0</v>
      </c>
      <c r="G370" s="7">
        <v>0</v>
      </c>
      <c r="H370" s="7">
        <v>1</v>
      </c>
      <c r="I370" s="7">
        <v>0</v>
      </c>
      <c r="J370" s="13">
        <f t="shared" si="15"/>
        <v>1</v>
      </c>
      <c r="K370" s="11">
        <v>13278</v>
      </c>
      <c r="L370" s="58" t="s">
        <v>1124</v>
      </c>
      <c r="M370" s="8">
        <f t="shared" si="16"/>
        <v>7.5312547070341918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1116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1117</v>
      </c>
      <c r="D372" s="45" t="s">
        <v>36</v>
      </c>
      <c r="E372" s="14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2</v>
      </c>
      <c r="G373" s="7">
        <v>1</v>
      </c>
      <c r="H373" s="7">
        <v>0</v>
      </c>
      <c r="I373" s="7">
        <v>1</v>
      </c>
      <c r="J373" s="13">
        <f t="shared" si="15"/>
        <v>4</v>
      </c>
      <c r="K373" s="11">
        <v>34527</v>
      </c>
      <c r="L373" s="58" t="s">
        <v>1125</v>
      </c>
      <c r="M373" s="8">
        <f t="shared" si="16"/>
        <v>11.585136270165377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1118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1116</v>
      </c>
      <c r="D375" s="45" t="s">
        <v>28</v>
      </c>
      <c r="E375" s="14" t="s">
        <v>398</v>
      </c>
      <c r="F375" s="7">
        <v>1</v>
      </c>
      <c r="G375" s="7">
        <v>0</v>
      </c>
      <c r="H375" s="7">
        <v>1</v>
      </c>
      <c r="I375" s="7">
        <v>2</v>
      </c>
      <c r="J375" s="13">
        <f t="shared" si="15"/>
        <v>4</v>
      </c>
      <c r="K375" s="11">
        <v>23212</v>
      </c>
      <c r="L375" s="58" t="s">
        <v>1124</v>
      </c>
      <c r="M375" s="8">
        <f t="shared" si="16"/>
        <v>17.232465965879715</v>
      </c>
      <c r="N375" s="7" t="str">
        <f t="shared" si="17"/>
        <v>Baixa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1111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1117</v>
      </c>
      <c r="D377" s="45" t="s">
        <v>45</v>
      </c>
      <c r="E377" s="14" t="s">
        <v>400</v>
      </c>
      <c r="F377" s="7">
        <v>1</v>
      </c>
      <c r="G377" s="7">
        <v>0</v>
      </c>
      <c r="H377" s="7">
        <v>0</v>
      </c>
      <c r="I377" s="7">
        <v>1</v>
      </c>
      <c r="J377" s="13">
        <f t="shared" si="15"/>
        <v>2</v>
      </c>
      <c r="K377" s="11">
        <v>10229</v>
      </c>
      <c r="L377" s="58" t="s">
        <v>1124</v>
      </c>
      <c r="M377" s="8">
        <f t="shared" si="16"/>
        <v>19.552253397204026</v>
      </c>
      <c r="N377" s="7" t="str">
        <f t="shared" si="17"/>
        <v>Baixa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1117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1117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1113</v>
      </c>
      <c r="D380" s="45" t="s">
        <v>22</v>
      </c>
      <c r="E380" s="14" t="s">
        <v>403</v>
      </c>
      <c r="F380" s="7">
        <v>0</v>
      </c>
      <c r="G380" s="7">
        <v>0</v>
      </c>
      <c r="H380" s="7">
        <v>0</v>
      </c>
      <c r="I380" s="7">
        <v>2</v>
      </c>
      <c r="J380" s="13">
        <f t="shared" si="15"/>
        <v>2</v>
      </c>
      <c r="K380" s="11">
        <v>12212</v>
      </c>
      <c r="L380" s="58" t="s">
        <v>1124</v>
      </c>
      <c r="M380" s="8">
        <f t="shared" si="16"/>
        <v>16.377333770062233</v>
      </c>
      <c r="N380" s="7" t="str">
        <f t="shared" si="17"/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1116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1114</v>
      </c>
      <c r="D382" s="45" t="s">
        <v>24</v>
      </c>
      <c r="E382" s="14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1115</v>
      </c>
      <c r="D383" s="45" t="s">
        <v>26</v>
      </c>
      <c r="E383" s="14" t="s">
        <v>406</v>
      </c>
      <c r="F383" s="7">
        <v>1</v>
      </c>
      <c r="G383" s="7">
        <v>0</v>
      </c>
      <c r="H383" s="7">
        <v>1</v>
      </c>
      <c r="I383" s="7">
        <v>0</v>
      </c>
      <c r="J383" s="13">
        <f t="shared" si="15"/>
        <v>2</v>
      </c>
      <c r="K383" s="11">
        <v>21763</v>
      </c>
      <c r="L383" s="58" t="s">
        <v>1124</v>
      </c>
      <c r="M383" s="8">
        <f t="shared" si="16"/>
        <v>9.1899094793916287</v>
      </c>
      <c r="N383" s="7" t="str">
        <f t="shared" si="17"/>
        <v>Baixa</v>
      </c>
      <c r="O383" s="60"/>
      <c r="P383" s="60"/>
      <c r="Q383" s="60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1117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1115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O385" s="75"/>
      <c r="P385" s="75"/>
      <c r="Q385" s="75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1117</v>
      </c>
      <c r="D386" s="45" t="s">
        <v>45</v>
      </c>
      <c r="E386" s="14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1115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0</v>
      </c>
      <c r="I387" s="7">
        <v>1</v>
      </c>
      <c r="J387" s="13">
        <f t="shared" si="15"/>
        <v>1</v>
      </c>
      <c r="K387" s="11">
        <v>92561</v>
      </c>
      <c r="L387" s="58" t="s">
        <v>1126</v>
      </c>
      <c r="M387" s="8">
        <f t="shared" si="16"/>
        <v>1.0803686217737494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1119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1</v>
      </c>
      <c r="I388" s="7">
        <v>0</v>
      </c>
      <c r="J388" s="13">
        <f t="shared" si="15"/>
        <v>1</v>
      </c>
      <c r="K388" s="11">
        <v>5470</v>
      </c>
      <c r="L388" s="58" t="s">
        <v>1124</v>
      </c>
      <c r="M388" s="8">
        <f t="shared" si="16"/>
        <v>18.281535648994517</v>
      </c>
      <c r="N388" s="7" t="str">
        <f t="shared" si="17"/>
        <v>Baixa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1116</v>
      </c>
      <c r="D389" s="45" t="s">
        <v>30</v>
      </c>
      <c r="E389" s="14" t="s">
        <v>412</v>
      </c>
      <c r="F389" s="7">
        <v>0</v>
      </c>
      <c r="G389" s="7">
        <v>0</v>
      </c>
      <c r="H389" s="7">
        <v>1</v>
      </c>
      <c r="I389" s="7">
        <v>0</v>
      </c>
      <c r="J389" s="13">
        <f t="shared" ref="J389:J452" si="18">F389+G389+H389+I389</f>
        <v>1</v>
      </c>
      <c r="K389" s="11">
        <v>14956</v>
      </c>
      <c r="L389" s="58" t="s">
        <v>1124</v>
      </c>
      <c r="M389" s="8">
        <f t="shared" ref="M389:M452" si="19">(J389/K389)*100000</f>
        <v>6.6862797539449046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1113</v>
      </c>
      <c r="D390" s="45" t="s">
        <v>22</v>
      </c>
      <c r="E390" s="14" t="s">
        <v>413</v>
      </c>
      <c r="F390" s="7">
        <v>1</v>
      </c>
      <c r="G390" s="7">
        <v>3</v>
      </c>
      <c r="H390" s="7">
        <v>0</v>
      </c>
      <c r="I390" s="7">
        <v>3</v>
      </c>
      <c r="J390" s="13">
        <f t="shared" si="18"/>
        <v>7</v>
      </c>
      <c r="K390" s="11">
        <v>6039</v>
      </c>
      <c r="L390" s="58" t="s">
        <v>1124</v>
      </c>
      <c r="M390" s="8">
        <f t="shared" si="19"/>
        <v>115.91323066732903</v>
      </c>
      <c r="N390" s="7" t="str">
        <f t="shared" si="20"/>
        <v>Média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1110</v>
      </c>
      <c r="D391" s="45" t="s">
        <v>142</v>
      </c>
      <c r="E391" s="14" t="s">
        <v>142</v>
      </c>
      <c r="F391" s="7">
        <v>5</v>
      </c>
      <c r="G391" s="7">
        <v>5</v>
      </c>
      <c r="H391" s="7">
        <v>2</v>
      </c>
      <c r="I391" s="7">
        <v>1</v>
      </c>
      <c r="J391" s="13">
        <f t="shared" si="18"/>
        <v>13</v>
      </c>
      <c r="K391" s="11">
        <v>104067</v>
      </c>
      <c r="L391" s="58" t="s">
        <v>1127</v>
      </c>
      <c r="M391" s="8">
        <f t="shared" si="19"/>
        <v>12.491952299960603</v>
      </c>
      <c r="N391" s="7" t="str">
        <f t="shared" si="20"/>
        <v>Baixa</v>
      </c>
      <c r="O391" s="60"/>
      <c r="P391" s="60"/>
      <c r="Q391" s="60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1117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1114</v>
      </c>
      <c r="D393" s="45" t="s">
        <v>24</v>
      </c>
      <c r="E393" s="14" t="s">
        <v>415</v>
      </c>
      <c r="F393" s="7">
        <v>0</v>
      </c>
      <c r="G393" s="7">
        <v>1</v>
      </c>
      <c r="H393" s="7">
        <v>1</v>
      </c>
      <c r="I393" s="7">
        <v>0</v>
      </c>
      <c r="J393" s="13">
        <f t="shared" si="18"/>
        <v>2</v>
      </c>
      <c r="K393" s="11">
        <v>38822</v>
      </c>
      <c r="L393" s="58" t="s">
        <v>1125</v>
      </c>
      <c r="M393" s="8">
        <f t="shared" si="19"/>
        <v>5.151718097985678</v>
      </c>
      <c r="N393" s="7" t="str">
        <f t="shared" si="20"/>
        <v>Baixa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1117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1111</v>
      </c>
      <c r="D395" s="45" t="s">
        <v>98</v>
      </c>
      <c r="E395" s="14" t="s">
        <v>417</v>
      </c>
      <c r="F395" s="7">
        <v>0</v>
      </c>
      <c r="G395" s="7">
        <v>1</v>
      </c>
      <c r="H395" s="7">
        <v>3</v>
      </c>
      <c r="I395" s="7">
        <v>1</v>
      </c>
      <c r="J395" s="13">
        <f t="shared" si="18"/>
        <v>5</v>
      </c>
      <c r="K395" s="11">
        <v>19858</v>
      </c>
      <c r="L395" s="58" t="s">
        <v>1124</v>
      </c>
      <c r="M395" s="8">
        <f t="shared" si="19"/>
        <v>25.178769261758486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1116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1117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1117</v>
      </c>
      <c r="D398" s="45" t="s">
        <v>36</v>
      </c>
      <c r="E398" s="14" t="s">
        <v>420</v>
      </c>
      <c r="F398" s="7">
        <v>0</v>
      </c>
      <c r="G398" s="7">
        <v>1</v>
      </c>
      <c r="H398" s="7">
        <v>1</v>
      </c>
      <c r="I398" s="7">
        <v>1</v>
      </c>
      <c r="J398" s="13">
        <f t="shared" si="18"/>
        <v>3</v>
      </c>
      <c r="K398" s="11">
        <v>25684</v>
      </c>
      <c r="L398" s="58" t="s">
        <v>1125</v>
      </c>
      <c r="M398" s="8">
        <f t="shared" si="19"/>
        <v>11.680423610029591</v>
      </c>
      <c r="N398" s="7" t="str">
        <f t="shared" si="20"/>
        <v>Baixa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1113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1121</v>
      </c>
      <c r="D400" s="45" t="s">
        <v>102</v>
      </c>
      <c r="E400" s="14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1113</v>
      </c>
      <c r="D401" s="45" t="s">
        <v>22</v>
      </c>
      <c r="E401" s="14" t="s">
        <v>423</v>
      </c>
      <c r="F401" s="7">
        <v>1</v>
      </c>
      <c r="G401" s="7">
        <v>0</v>
      </c>
      <c r="H401" s="7">
        <v>0</v>
      </c>
      <c r="I401" s="7">
        <v>2</v>
      </c>
      <c r="J401" s="13">
        <f t="shared" si="18"/>
        <v>3</v>
      </c>
      <c r="K401" s="11">
        <v>5378</v>
      </c>
      <c r="L401" s="58" t="s">
        <v>1124</v>
      </c>
      <c r="M401" s="8">
        <f t="shared" si="19"/>
        <v>55.782818891781325</v>
      </c>
      <c r="N401" s="7" t="str">
        <f t="shared" si="20"/>
        <v>Baixa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1121</v>
      </c>
      <c r="D402" s="45" t="s">
        <v>102</v>
      </c>
      <c r="E402" s="14" t="s">
        <v>424</v>
      </c>
      <c r="F402" s="7">
        <v>0</v>
      </c>
      <c r="G402" s="7">
        <v>1</v>
      </c>
      <c r="H402" s="7">
        <v>0</v>
      </c>
      <c r="I402" s="7">
        <v>1</v>
      </c>
      <c r="J402" s="13">
        <f t="shared" si="18"/>
        <v>2</v>
      </c>
      <c r="K402" s="11">
        <v>71265</v>
      </c>
      <c r="L402" s="58" t="s">
        <v>1126</v>
      </c>
      <c r="M402" s="8">
        <f t="shared" si="19"/>
        <v>2.8064267171823478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1121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1115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1121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1119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1</v>
      </c>
      <c r="I406" s="7">
        <v>0</v>
      </c>
      <c r="J406" s="13">
        <f t="shared" si="18"/>
        <v>1</v>
      </c>
      <c r="K406" s="11">
        <v>4973</v>
      </c>
      <c r="L406" s="58" t="s">
        <v>1124</v>
      </c>
      <c r="M406" s="8">
        <f t="shared" si="19"/>
        <v>20.108586366378443</v>
      </c>
      <c r="N406" s="7" t="str">
        <f t="shared" si="20"/>
        <v>Baixa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O407" s="56"/>
      <c r="P407" s="56"/>
      <c r="Q407" s="56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1112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1121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1111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1116</v>
      </c>
      <c r="D411" s="45" t="s">
        <v>30</v>
      </c>
      <c r="E411" s="14" t="s">
        <v>432</v>
      </c>
      <c r="F411" s="7">
        <v>0</v>
      </c>
      <c r="G411" s="7">
        <v>1</v>
      </c>
      <c r="H411" s="7">
        <v>1</v>
      </c>
      <c r="I411" s="7">
        <v>0</v>
      </c>
      <c r="J411" s="13">
        <f t="shared" si="18"/>
        <v>2</v>
      </c>
      <c r="K411" s="11">
        <v>25305</v>
      </c>
      <c r="L411" s="58" t="s">
        <v>1125</v>
      </c>
      <c r="M411" s="8">
        <f t="shared" si="19"/>
        <v>7.9035763683066591</v>
      </c>
      <c r="N411" s="7" t="str">
        <f t="shared" si="20"/>
        <v>Baixa</v>
      </c>
      <c r="O411" s="67"/>
      <c r="P411" s="67"/>
      <c r="Q411" s="6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1117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1116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1113</v>
      </c>
      <c r="D414" s="45" t="s">
        <v>20</v>
      </c>
      <c r="E414" s="14" t="s">
        <v>435</v>
      </c>
      <c r="F414" s="7">
        <v>0</v>
      </c>
      <c r="G414" s="7">
        <v>1</v>
      </c>
      <c r="H414" s="7">
        <v>1</v>
      </c>
      <c r="I414" s="7">
        <v>0</v>
      </c>
      <c r="J414" s="13">
        <f t="shared" si="18"/>
        <v>2</v>
      </c>
      <c r="K414" s="11">
        <v>4674</v>
      </c>
      <c r="L414" s="58" t="s">
        <v>1124</v>
      </c>
      <c r="M414" s="8">
        <f t="shared" si="19"/>
        <v>42.78990158322636</v>
      </c>
      <c r="N414" s="7" t="str">
        <f t="shared" si="20"/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1111</v>
      </c>
      <c r="D415" s="45" t="s">
        <v>90</v>
      </c>
      <c r="E415" s="14" t="s">
        <v>436</v>
      </c>
      <c r="F415" s="7">
        <v>1</v>
      </c>
      <c r="G415" s="7">
        <v>0</v>
      </c>
      <c r="H415" s="7">
        <v>1</v>
      </c>
      <c r="I415" s="7">
        <v>0</v>
      </c>
      <c r="J415" s="13">
        <f t="shared" si="18"/>
        <v>2</v>
      </c>
      <c r="K415" s="11">
        <v>79387</v>
      </c>
      <c r="L415" s="58" t="s">
        <v>1126</v>
      </c>
      <c r="M415" s="8">
        <f t="shared" si="19"/>
        <v>2.519304168188746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1120</v>
      </c>
      <c r="D416" s="45" t="s">
        <v>71</v>
      </c>
      <c r="E416" s="14" t="s">
        <v>437</v>
      </c>
      <c r="F416" s="7">
        <v>1</v>
      </c>
      <c r="G416" s="7">
        <v>0</v>
      </c>
      <c r="H416" s="7">
        <v>1</v>
      </c>
      <c r="I416" s="7">
        <v>0</v>
      </c>
      <c r="J416" s="13">
        <f t="shared" si="18"/>
        <v>2</v>
      </c>
      <c r="K416" s="11">
        <v>48561</v>
      </c>
      <c r="L416" s="58" t="s">
        <v>1125</v>
      </c>
      <c r="M416" s="8">
        <f t="shared" si="19"/>
        <v>4.1185313317271062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1121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1116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1113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1121</v>
      </c>
      <c r="D421" s="45" t="s">
        <v>102</v>
      </c>
      <c r="E421" s="14" t="s">
        <v>442</v>
      </c>
      <c r="F421" s="7">
        <v>0</v>
      </c>
      <c r="G421" s="7">
        <v>5</v>
      </c>
      <c r="H421" s="7">
        <v>11</v>
      </c>
      <c r="I421" s="7">
        <v>4</v>
      </c>
      <c r="J421" s="13">
        <f t="shared" si="18"/>
        <v>20</v>
      </c>
      <c r="K421" s="11">
        <v>4844</v>
      </c>
      <c r="L421" s="58" t="s">
        <v>1124</v>
      </c>
      <c r="M421" s="8">
        <f t="shared" si="19"/>
        <v>412.88191577208914</v>
      </c>
      <c r="N421" s="7" t="str">
        <f t="shared" si="20"/>
        <v>Alta</v>
      </c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1111</v>
      </c>
      <c r="D422" s="45" t="s">
        <v>98</v>
      </c>
      <c r="E422" s="14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1118</v>
      </c>
      <c r="D423" s="45" t="s">
        <v>57</v>
      </c>
      <c r="E423" s="14" t="s">
        <v>57</v>
      </c>
      <c r="F423" s="7">
        <v>2</v>
      </c>
      <c r="G423" s="7">
        <v>6</v>
      </c>
      <c r="H423" s="7">
        <v>2</v>
      </c>
      <c r="I423" s="7">
        <v>1</v>
      </c>
      <c r="J423" s="13">
        <f t="shared" si="18"/>
        <v>11</v>
      </c>
      <c r="K423" s="11">
        <v>564310</v>
      </c>
      <c r="L423" s="58" t="s">
        <v>1128</v>
      </c>
      <c r="M423" s="8">
        <f t="shared" si="19"/>
        <v>1.94928319540678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1121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1117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1121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1116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O427" s="63"/>
      <c r="P427" s="63"/>
      <c r="Q427" s="63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1120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1115</v>
      </c>
      <c r="D429" s="45" t="s">
        <v>26</v>
      </c>
      <c r="E429" s="14" t="s">
        <v>449</v>
      </c>
      <c r="F429" s="7">
        <v>3</v>
      </c>
      <c r="G429" s="7">
        <v>2</v>
      </c>
      <c r="H429" s="7">
        <v>1</v>
      </c>
      <c r="I429" s="7">
        <v>2</v>
      </c>
      <c r="J429" s="13">
        <f t="shared" si="18"/>
        <v>8</v>
      </c>
      <c r="K429" s="11">
        <v>51601</v>
      </c>
      <c r="L429" s="58" t="s">
        <v>1125</v>
      </c>
      <c r="M429" s="8">
        <f t="shared" si="19"/>
        <v>15.503575512102477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1121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1119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1120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1120</v>
      </c>
      <c r="D433" s="45" t="s">
        <v>71</v>
      </c>
      <c r="E433" s="14" t="s">
        <v>453</v>
      </c>
      <c r="F433" s="7">
        <v>0</v>
      </c>
      <c r="G433" s="7">
        <v>1</v>
      </c>
      <c r="H433" s="7">
        <v>0</v>
      </c>
      <c r="I433" s="7">
        <v>0</v>
      </c>
      <c r="J433" s="13">
        <f t="shared" si="18"/>
        <v>1</v>
      </c>
      <c r="K433" s="11">
        <v>9454</v>
      </c>
      <c r="L433" s="58" t="s">
        <v>1124</v>
      </c>
      <c r="M433" s="8">
        <f t="shared" si="19"/>
        <v>10.577533319229955</v>
      </c>
      <c r="N433" s="7" t="str">
        <f t="shared" si="20"/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1111</v>
      </c>
      <c r="D434" s="45" t="s">
        <v>98</v>
      </c>
      <c r="E434" s="14" t="s">
        <v>454</v>
      </c>
      <c r="F434" s="7">
        <v>0</v>
      </c>
      <c r="G434" s="7">
        <v>0</v>
      </c>
      <c r="H434" s="7">
        <v>0</v>
      </c>
      <c r="I434" s="7">
        <v>1</v>
      </c>
      <c r="J434" s="13">
        <f t="shared" si="18"/>
        <v>1</v>
      </c>
      <c r="K434" s="11">
        <v>63359</v>
      </c>
      <c r="L434" s="58" t="s">
        <v>1125</v>
      </c>
      <c r="M434" s="8">
        <f t="shared" si="19"/>
        <v>1.5783077384428414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1112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1</v>
      </c>
      <c r="I435" s="7">
        <v>0</v>
      </c>
      <c r="J435" s="13">
        <f t="shared" si="18"/>
        <v>1</v>
      </c>
      <c r="K435" s="11">
        <v>19928</v>
      </c>
      <c r="L435" s="58" t="s">
        <v>1124</v>
      </c>
      <c r="M435" s="8">
        <f t="shared" si="19"/>
        <v>5.0180650341228423</v>
      </c>
      <c r="N435" s="7" t="str">
        <f t="shared" si="20"/>
        <v>Baixa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1117</v>
      </c>
      <c r="D436" s="45" t="s">
        <v>33</v>
      </c>
      <c r="E436" s="14" t="s">
        <v>456</v>
      </c>
      <c r="F436" s="7">
        <v>1</v>
      </c>
      <c r="G436" s="7">
        <v>0</v>
      </c>
      <c r="H436" s="7">
        <v>0</v>
      </c>
      <c r="I436" s="7">
        <v>0</v>
      </c>
      <c r="J436" s="13">
        <f t="shared" si="18"/>
        <v>1</v>
      </c>
      <c r="K436" s="11">
        <v>20719</v>
      </c>
      <c r="L436" s="58" t="s">
        <v>1124</v>
      </c>
      <c r="M436" s="8">
        <f t="shared" si="19"/>
        <v>4.8264877648535167</v>
      </c>
      <c r="N436" s="7" t="str">
        <f t="shared" si="20"/>
        <v>Baixa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1119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1118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1121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1117</v>
      </c>
      <c r="D440" s="45" t="s">
        <v>33</v>
      </c>
      <c r="E440" s="14" t="s">
        <v>460</v>
      </c>
      <c r="F440" s="7">
        <v>0</v>
      </c>
      <c r="G440" s="7">
        <v>1</v>
      </c>
      <c r="H440" s="7">
        <v>0</v>
      </c>
      <c r="I440" s="7">
        <v>0</v>
      </c>
      <c r="J440" s="13">
        <f t="shared" si="18"/>
        <v>1</v>
      </c>
      <c r="K440" s="11">
        <v>102728</v>
      </c>
      <c r="L440" s="58" t="s">
        <v>1127</v>
      </c>
      <c r="M440" s="8">
        <f t="shared" si="19"/>
        <v>0.973444435791605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1115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0</v>
      </c>
      <c r="G442" s="7">
        <v>0</v>
      </c>
      <c r="H442" s="7">
        <v>0</v>
      </c>
      <c r="I442" s="7">
        <v>2</v>
      </c>
      <c r="J442" s="13">
        <f t="shared" si="18"/>
        <v>2</v>
      </c>
      <c r="K442" s="11">
        <v>4915</v>
      </c>
      <c r="L442" s="58" t="s">
        <v>1124</v>
      </c>
      <c r="M442" s="8">
        <f t="shared" si="19"/>
        <v>40.691759918616476</v>
      </c>
      <c r="N442" s="7" t="str">
        <f t="shared" si="20"/>
        <v>Baixa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1118</v>
      </c>
      <c r="D443" s="45" t="s">
        <v>38</v>
      </c>
      <c r="E443" s="14" t="s">
        <v>38</v>
      </c>
      <c r="F443" s="7">
        <v>0</v>
      </c>
      <c r="G443" s="7">
        <v>0</v>
      </c>
      <c r="H443" s="7">
        <v>1</v>
      </c>
      <c r="I443" s="7">
        <v>1</v>
      </c>
      <c r="J443" s="13">
        <f t="shared" si="18"/>
        <v>2</v>
      </c>
      <c r="K443" s="11">
        <v>52532</v>
      </c>
      <c r="L443" s="58" t="s">
        <v>1125</v>
      </c>
      <c r="M443" s="8">
        <f t="shared" si="19"/>
        <v>3.8072032285083375</v>
      </c>
      <c r="N443" s="7" t="str">
        <f t="shared" si="20"/>
        <v>Baixa</v>
      </c>
      <c r="O443" s="75"/>
      <c r="P443" s="75"/>
      <c r="Q443" s="75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1118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1118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1114</v>
      </c>
      <c r="D446" s="45" t="s">
        <v>24</v>
      </c>
      <c r="E446" s="14" t="s">
        <v>465</v>
      </c>
      <c r="F446" s="7">
        <v>1</v>
      </c>
      <c r="G446" s="7">
        <v>0</v>
      </c>
      <c r="H446" s="7">
        <v>0</v>
      </c>
      <c r="I446" s="7">
        <v>0</v>
      </c>
      <c r="J446" s="13">
        <f t="shared" si="18"/>
        <v>1</v>
      </c>
      <c r="K446" s="11">
        <v>7481</v>
      </c>
      <c r="L446" s="58" t="s">
        <v>1124</v>
      </c>
      <c r="M446" s="8">
        <f t="shared" si="19"/>
        <v>13.367196898810318</v>
      </c>
      <c r="N446" s="7" t="str">
        <f t="shared" si="20"/>
        <v>Baixa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1121</v>
      </c>
      <c r="D447" s="45" t="s">
        <v>121</v>
      </c>
      <c r="E447" s="14" t="s">
        <v>466</v>
      </c>
      <c r="F447" s="7">
        <v>0</v>
      </c>
      <c r="G447" s="7">
        <v>2</v>
      </c>
      <c r="H447" s="7">
        <v>0</v>
      </c>
      <c r="I447" s="7">
        <v>0</v>
      </c>
      <c r="J447" s="13">
        <f t="shared" si="18"/>
        <v>2</v>
      </c>
      <c r="K447" s="11">
        <v>9008</v>
      </c>
      <c r="L447" s="58" t="s">
        <v>1124</v>
      </c>
      <c r="M447" s="8">
        <f t="shared" si="19"/>
        <v>22.202486678507995</v>
      </c>
      <c r="N447" s="7" t="str">
        <f t="shared" si="20"/>
        <v>Baixa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1112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1121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1117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1115</v>
      </c>
      <c r="D451" s="45" t="s">
        <v>26</v>
      </c>
      <c r="E451" s="14" t="s">
        <v>470</v>
      </c>
      <c r="F451" s="7">
        <v>0</v>
      </c>
      <c r="G451" s="7">
        <v>0</v>
      </c>
      <c r="H451" s="7">
        <v>1</v>
      </c>
      <c r="I451" s="7">
        <v>0</v>
      </c>
      <c r="J451" s="13">
        <f t="shared" si="18"/>
        <v>1</v>
      </c>
      <c r="K451" s="11">
        <v>18172</v>
      </c>
      <c r="L451" s="58" t="s">
        <v>1124</v>
      </c>
      <c r="M451" s="8">
        <f t="shared" si="19"/>
        <v>5.50297160466652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1116</v>
      </c>
      <c r="D452" s="45" t="s">
        <v>28</v>
      </c>
      <c r="E452" s="14" t="s">
        <v>471</v>
      </c>
      <c r="F452" s="7">
        <v>3</v>
      </c>
      <c r="G452" s="7">
        <v>0</v>
      </c>
      <c r="H452" s="7">
        <v>0</v>
      </c>
      <c r="I452" s="7">
        <v>0</v>
      </c>
      <c r="J452" s="13">
        <f t="shared" si="18"/>
        <v>3</v>
      </c>
      <c r="K452" s="11">
        <v>7110</v>
      </c>
      <c r="L452" s="58" t="s">
        <v>1124</v>
      </c>
      <c r="M452" s="8">
        <f t="shared" si="19"/>
        <v>42.194092827004219</v>
      </c>
      <c r="N452" s="7" t="str">
        <f t="shared" si="20"/>
        <v>Baixa</v>
      </c>
      <c r="O452" s="64"/>
      <c r="P452" s="64"/>
      <c r="Q452" s="64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1117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O453" s="67"/>
      <c r="P453" s="67"/>
      <c r="Q453" s="6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1119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O454" s="75"/>
      <c r="P454" s="75"/>
      <c r="Q454" s="75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1116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1121</v>
      </c>
      <c r="D456" s="45" t="s">
        <v>102</v>
      </c>
      <c r="E456" s="14" t="s">
        <v>475</v>
      </c>
      <c r="F456" s="7">
        <v>0</v>
      </c>
      <c r="G456" s="7">
        <v>0</v>
      </c>
      <c r="H456" s="7">
        <v>1</v>
      </c>
      <c r="I456" s="7">
        <v>1</v>
      </c>
      <c r="J456" s="13">
        <f t="shared" si="21"/>
        <v>2</v>
      </c>
      <c r="K456" s="11">
        <v>6532</v>
      </c>
      <c r="L456" s="58" t="s">
        <v>1124</v>
      </c>
      <c r="M456" s="8">
        <f t="shared" si="22"/>
        <v>30.61849357011635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1121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1112</v>
      </c>
      <c r="D458" s="45" t="s">
        <v>14</v>
      </c>
      <c r="E458" s="14" t="s">
        <v>477</v>
      </c>
      <c r="F458" s="7">
        <v>3</v>
      </c>
      <c r="G458" s="7">
        <v>2</v>
      </c>
      <c r="H458" s="7">
        <v>2</v>
      </c>
      <c r="I458" s="7">
        <v>4</v>
      </c>
      <c r="J458" s="13">
        <f t="shared" si="21"/>
        <v>11</v>
      </c>
      <c r="K458" s="11">
        <v>89256</v>
      </c>
      <c r="L458" s="58" t="s">
        <v>1126</v>
      </c>
      <c r="M458" s="8">
        <f t="shared" si="22"/>
        <v>12.32410146096621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1112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1113</v>
      </c>
      <c r="D460" s="45" t="s">
        <v>22</v>
      </c>
      <c r="E460" s="14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1118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1111</v>
      </c>
      <c r="D462" s="45" t="s">
        <v>11</v>
      </c>
      <c r="E462" s="14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1117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1111</v>
      </c>
      <c r="D464" s="45" t="s">
        <v>98</v>
      </c>
      <c r="E464" s="14" t="s">
        <v>482</v>
      </c>
      <c r="F464" s="7">
        <v>1</v>
      </c>
      <c r="G464" s="7">
        <v>3</v>
      </c>
      <c r="H464" s="7">
        <v>1</v>
      </c>
      <c r="I464" s="7">
        <v>3</v>
      </c>
      <c r="J464" s="13">
        <f t="shared" si="21"/>
        <v>8</v>
      </c>
      <c r="K464" s="11">
        <v>60142</v>
      </c>
      <c r="L464" s="58" t="s">
        <v>1125</v>
      </c>
      <c r="M464" s="8">
        <f t="shared" si="22"/>
        <v>13.301852282930399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1113</v>
      </c>
      <c r="D465" s="45" t="s">
        <v>22</v>
      </c>
      <c r="E465" s="14" t="s">
        <v>483</v>
      </c>
      <c r="F465" s="7">
        <v>2</v>
      </c>
      <c r="G465" s="7">
        <v>0</v>
      </c>
      <c r="H465" s="7">
        <v>0</v>
      </c>
      <c r="I465" s="7">
        <v>0</v>
      </c>
      <c r="J465" s="13">
        <f t="shared" si="21"/>
        <v>2</v>
      </c>
      <c r="K465" s="11">
        <v>4134</v>
      </c>
      <c r="L465" s="58" t="s">
        <v>1124</v>
      </c>
      <c r="M465" s="8">
        <f t="shared" si="22"/>
        <v>48.379293662312527</v>
      </c>
      <c r="N465" s="7" t="str">
        <f t="shared" si="23"/>
        <v>Baixa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1111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1118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1113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1117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1115</v>
      </c>
      <c r="D470" s="45" t="s">
        <v>26</v>
      </c>
      <c r="E470" s="14" t="s">
        <v>488</v>
      </c>
      <c r="F470" s="7">
        <v>1</v>
      </c>
      <c r="G470" s="7">
        <v>0</v>
      </c>
      <c r="H470" s="7">
        <v>0</v>
      </c>
      <c r="I470" s="7">
        <v>0</v>
      </c>
      <c r="J470" s="13">
        <f t="shared" si="21"/>
        <v>1</v>
      </c>
      <c r="K470" s="11">
        <v>13330</v>
      </c>
      <c r="L470" s="58" t="s">
        <v>1124</v>
      </c>
      <c r="M470" s="8">
        <f t="shared" si="22"/>
        <v>7.5018754688672171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1112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1116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1111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1111</v>
      </c>
      <c r="D474" s="45" t="s">
        <v>98</v>
      </c>
      <c r="E474" s="14" t="s">
        <v>492</v>
      </c>
      <c r="F474" s="7">
        <v>1</v>
      </c>
      <c r="G474" s="7">
        <v>0</v>
      </c>
      <c r="H474" s="7">
        <v>0</v>
      </c>
      <c r="I474" s="7">
        <v>0</v>
      </c>
      <c r="J474" s="13">
        <f t="shared" si="21"/>
        <v>1</v>
      </c>
      <c r="K474" s="11">
        <v>30798</v>
      </c>
      <c r="L474" s="58" t="s">
        <v>1125</v>
      </c>
      <c r="M474" s="8">
        <f t="shared" si="22"/>
        <v>3.2469640885771804</v>
      </c>
      <c r="N474" s="7" t="str">
        <f t="shared" si="23"/>
        <v>Baixa</v>
      </c>
      <c r="O474" s="75"/>
      <c r="P474" s="75"/>
      <c r="Q474" s="75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1113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1118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1121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1112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1121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1111</v>
      </c>
      <c r="D480" s="45" t="s">
        <v>98</v>
      </c>
      <c r="E480" s="14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1120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66"/>
      <c r="P481" s="66"/>
      <c r="Q481" s="66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1115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1116</v>
      </c>
      <c r="D483" s="45" t="s">
        <v>30</v>
      </c>
      <c r="E483" s="14" t="s">
        <v>501</v>
      </c>
      <c r="F483" s="7">
        <v>1</v>
      </c>
      <c r="G483" s="7">
        <v>0</v>
      </c>
      <c r="H483" s="7">
        <v>1</v>
      </c>
      <c r="I483" s="7">
        <v>0</v>
      </c>
      <c r="J483" s="13">
        <f t="shared" si="21"/>
        <v>2</v>
      </c>
      <c r="K483" s="11">
        <v>20882</v>
      </c>
      <c r="L483" s="58" t="s">
        <v>1124</v>
      </c>
      <c r="M483" s="8">
        <f t="shared" si="22"/>
        <v>9.5776266641126337</v>
      </c>
      <c r="N483" s="7" t="str">
        <f t="shared" si="23"/>
        <v>Baixa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1113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1118</v>
      </c>
      <c r="D485" s="45" t="s">
        <v>62</v>
      </c>
      <c r="E485" s="14" t="s">
        <v>503</v>
      </c>
      <c r="F485" s="7">
        <v>2</v>
      </c>
      <c r="G485" s="7">
        <v>0</v>
      </c>
      <c r="H485" s="7">
        <v>2</v>
      </c>
      <c r="I485" s="7">
        <v>0</v>
      </c>
      <c r="J485" s="13">
        <f t="shared" si="21"/>
        <v>4</v>
      </c>
      <c r="K485" s="11">
        <v>10720</v>
      </c>
      <c r="L485" s="58" t="s">
        <v>1124</v>
      </c>
      <c r="M485" s="8">
        <f t="shared" si="22"/>
        <v>37.313432835820898</v>
      </c>
      <c r="N485" s="7" t="str">
        <f t="shared" si="23"/>
        <v>Baixa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1113</v>
      </c>
      <c r="D486" s="45" t="s">
        <v>20</v>
      </c>
      <c r="E486" s="14" t="s">
        <v>504</v>
      </c>
      <c r="F486" s="7">
        <v>0</v>
      </c>
      <c r="G486" s="7">
        <v>0</v>
      </c>
      <c r="H486" s="7">
        <v>1</v>
      </c>
      <c r="I486" s="7">
        <v>0</v>
      </c>
      <c r="J486" s="13">
        <f t="shared" si="21"/>
        <v>1</v>
      </c>
      <c r="K486" s="11">
        <v>5666</v>
      </c>
      <c r="L486" s="58" t="s">
        <v>1124</v>
      </c>
      <c r="M486" s="8">
        <f t="shared" si="22"/>
        <v>17.649135192375574</v>
      </c>
      <c r="N486" s="7" t="str">
        <f t="shared" si="23"/>
        <v>Baixa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1117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1121</v>
      </c>
      <c r="D489" s="45" t="s">
        <v>121</v>
      </c>
      <c r="E489" s="14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1118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O490" s="63"/>
      <c r="P490" s="63"/>
      <c r="Q490" s="63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1118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1121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1111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1115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1111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1117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1121</v>
      </c>
      <c r="D497" s="45" t="s">
        <v>121</v>
      </c>
      <c r="E497" s="14" t="s">
        <v>515</v>
      </c>
      <c r="F497" s="7">
        <v>0</v>
      </c>
      <c r="G497" s="7">
        <v>0</v>
      </c>
      <c r="H497" s="7">
        <v>1</v>
      </c>
      <c r="I497" s="7">
        <v>0</v>
      </c>
      <c r="J497" s="13">
        <f t="shared" si="21"/>
        <v>1</v>
      </c>
      <c r="K497" s="11">
        <v>15012</v>
      </c>
      <c r="L497" s="58" t="s">
        <v>1124</v>
      </c>
      <c r="M497" s="8">
        <f t="shared" si="22"/>
        <v>6.6613375965893953</v>
      </c>
      <c r="N497" s="7" t="str">
        <f t="shared" si="23"/>
        <v>Baixa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1110</v>
      </c>
      <c r="D498" s="45" t="s">
        <v>8</v>
      </c>
      <c r="E498" s="14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O498" s="59"/>
      <c r="P498" s="59"/>
      <c r="Q498" s="59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1121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O499" s="75"/>
      <c r="P499" s="75"/>
      <c r="Q499" s="75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1117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1110</v>
      </c>
      <c r="D501" s="45" t="s">
        <v>8</v>
      </c>
      <c r="E501" s="14" t="s">
        <v>519</v>
      </c>
      <c r="F501" s="7">
        <v>4</v>
      </c>
      <c r="G501" s="7">
        <v>1</v>
      </c>
      <c r="H501" s="7">
        <v>0</v>
      </c>
      <c r="I501" s="7">
        <v>0</v>
      </c>
      <c r="J501" s="13">
        <f t="shared" si="21"/>
        <v>5</v>
      </c>
      <c r="K501" s="11">
        <v>47682</v>
      </c>
      <c r="L501" s="58" t="s">
        <v>1125</v>
      </c>
      <c r="M501" s="8">
        <f t="shared" si="22"/>
        <v>10.486137326454427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1116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1117</v>
      </c>
      <c r="D503" s="45" t="s">
        <v>45</v>
      </c>
      <c r="E503" s="14" t="s">
        <v>521</v>
      </c>
      <c r="F503" s="7">
        <v>0</v>
      </c>
      <c r="G503" s="7">
        <v>1</v>
      </c>
      <c r="H503" s="7">
        <v>1</v>
      </c>
      <c r="I503" s="7">
        <v>1</v>
      </c>
      <c r="J503" s="13">
        <f t="shared" si="21"/>
        <v>3</v>
      </c>
      <c r="K503" s="11">
        <v>21534</v>
      </c>
      <c r="L503" s="58" t="s">
        <v>1124</v>
      </c>
      <c r="M503" s="8">
        <f t="shared" si="22"/>
        <v>13.931457230426304</v>
      </c>
      <c r="N503" s="7" t="str">
        <f t="shared" si="23"/>
        <v>Baixa</v>
      </c>
      <c r="O503" s="56"/>
      <c r="P503" s="56"/>
      <c r="Q503" s="56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1117</v>
      </c>
      <c r="D504" s="45" t="s">
        <v>36</v>
      </c>
      <c r="E504" s="14" t="s">
        <v>522</v>
      </c>
      <c r="F504" s="7">
        <v>1</v>
      </c>
      <c r="G504" s="7">
        <v>1</v>
      </c>
      <c r="H504" s="7">
        <v>0</v>
      </c>
      <c r="I504" s="7">
        <v>0</v>
      </c>
      <c r="J504" s="13">
        <f t="shared" si="21"/>
        <v>2</v>
      </c>
      <c r="K504" s="11">
        <v>23569</v>
      </c>
      <c r="L504" s="58" t="s">
        <v>1124</v>
      </c>
      <c r="M504" s="8">
        <f t="shared" si="22"/>
        <v>8.4857227714370573</v>
      </c>
      <c r="N504" s="7" t="str">
        <f t="shared" si="23"/>
        <v>Baixa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1121</v>
      </c>
      <c r="D505" s="45" t="s">
        <v>102</v>
      </c>
      <c r="E505" s="14" t="s">
        <v>102</v>
      </c>
      <c r="F505" s="7">
        <v>2</v>
      </c>
      <c r="G505" s="7">
        <v>2</v>
      </c>
      <c r="H505" s="7">
        <v>5</v>
      </c>
      <c r="I505" s="7">
        <v>3</v>
      </c>
      <c r="J505" s="13">
        <f t="shared" si="21"/>
        <v>12</v>
      </c>
      <c r="K505" s="11">
        <v>404804</v>
      </c>
      <c r="L505" s="58" t="s">
        <v>1128</v>
      </c>
      <c r="M505" s="8">
        <f t="shared" si="22"/>
        <v>2.9643975850041007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1121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1111</v>
      </c>
      <c r="D507" s="45" t="s">
        <v>11</v>
      </c>
      <c r="E507" s="14" t="s">
        <v>524</v>
      </c>
      <c r="F507" s="7">
        <v>2</v>
      </c>
      <c r="G507" s="7">
        <v>4</v>
      </c>
      <c r="H507" s="7">
        <v>3</v>
      </c>
      <c r="I507" s="7">
        <v>1</v>
      </c>
      <c r="J507" s="13">
        <f t="shared" si="21"/>
        <v>10</v>
      </c>
      <c r="K507" s="11">
        <v>8815</v>
      </c>
      <c r="L507" s="58" t="s">
        <v>1124</v>
      </c>
      <c r="M507" s="8">
        <f t="shared" si="22"/>
        <v>113.44299489506524</v>
      </c>
      <c r="N507" s="7" t="str">
        <f t="shared" si="23"/>
        <v>Média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1111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1111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1117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1118</v>
      </c>
      <c r="D511" s="45" t="s">
        <v>62</v>
      </c>
      <c r="E511" s="14" t="s">
        <v>528</v>
      </c>
      <c r="F511" s="7">
        <v>4</v>
      </c>
      <c r="G511" s="7">
        <v>3</v>
      </c>
      <c r="H511" s="7">
        <v>1</v>
      </c>
      <c r="I511" s="7">
        <v>0</v>
      </c>
      <c r="J511" s="13">
        <f t="shared" si="21"/>
        <v>8</v>
      </c>
      <c r="K511" s="11">
        <v>108113</v>
      </c>
      <c r="L511" s="58" t="s">
        <v>1127</v>
      </c>
      <c r="M511" s="8">
        <f t="shared" si="22"/>
        <v>7.3996651651512764</v>
      </c>
      <c r="N511" s="7" t="str">
        <f t="shared" si="23"/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1112</v>
      </c>
      <c r="D512" s="45" t="s">
        <v>14</v>
      </c>
      <c r="E512" s="14" t="s">
        <v>529</v>
      </c>
      <c r="F512" s="7">
        <v>0</v>
      </c>
      <c r="G512" s="7">
        <v>1</v>
      </c>
      <c r="H512" s="7">
        <v>0</v>
      </c>
      <c r="I512" s="7">
        <v>0</v>
      </c>
      <c r="J512" s="13">
        <f t="shared" si="21"/>
        <v>1</v>
      </c>
      <c r="K512" s="11">
        <v>26997</v>
      </c>
      <c r="L512" s="58" t="s">
        <v>1125</v>
      </c>
      <c r="M512" s="8">
        <f t="shared" si="22"/>
        <v>3.7041152720672668</v>
      </c>
      <c r="N512" s="7" t="str">
        <f t="shared" si="23"/>
        <v>Baixa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1117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1113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1116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1113</v>
      </c>
      <c r="D516" s="45" t="s">
        <v>20</v>
      </c>
      <c r="E516" s="14" t="s">
        <v>533</v>
      </c>
      <c r="F516" s="7">
        <v>1</v>
      </c>
      <c r="G516" s="7">
        <v>0</v>
      </c>
      <c r="H516" s="7">
        <v>0</v>
      </c>
      <c r="I516" s="7">
        <v>0</v>
      </c>
      <c r="J516" s="13">
        <f t="shared" si="21"/>
        <v>1</v>
      </c>
      <c r="K516" s="11">
        <v>6939</v>
      </c>
      <c r="L516" s="58" t="s">
        <v>1124</v>
      </c>
      <c r="M516" s="8">
        <f t="shared" si="22"/>
        <v>14.411298457991066</v>
      </c>
      <c r="N516" s="7" t="str">
        <f t="shared" si="23"/>
        <v>Baixa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1120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1117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1119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1117</v>
      </c>
      <c r="D520" s="45" t="s">
        <v>33</v>
      </c>
      <c r="E520" s="14" t="s">
        <v>537</v>
      </c>
      <c r="F520" s="7">
        <v>1</v>
      </c>
      <c r="G520" s="7">
        <v>3</v>
      </c>
      <c r="H520" s="7">
        <v>1</v>
      </c>
      <c r="I520" s="7">
        <v>4</v>
      </c>
      <c r="J520" s="13">
        <f t="shared" si="24"/>
        <v>9</v>
      </c>
      <c r="K520" s="11">
        <v>26709</v>
      </c>
      <c r="L520" s="58" t="s">
        <v>1125</v>
      </c>
      <c r="M520" s="8">
        <f t="shared" si="25"/>
        <v>33.696506795462199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1121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1113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1111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1111</v>
      </c>
      <c r="D524" s="45" t="s">
        <v>98</v>
      </c>
      <c r="E524" s="14" t="s">
        <v>541</v>
      </c>
      <c r="F524" s="7">
        <v>0</v>
      </c>
      <c r="G524" s="7">
        <v>2</v>
      </c>
      <c r="H524" s="7">
        <v>3</v>
      </c>
      <c r="I524" s="7">
        <v>5</v>
      </c>
      <c r="J524" s="13">
        <f t="shared" si="24"/>
        <v>10</v>
      </c>
      <c r="K524" s="11">
        <v>93577</v>
      </c>
      <c r="L524" s="58" t="s">
        <v>1126</v>
      </c>
      <c r="M524" s="8">
        <f t="shared" si="25"/>
        <v>10.686386612094852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1116</v>
      </c>
      <c r="D525" s="45" t="s">
        <v>28</v>
      </c>
      <c r="E525" s="14" t="s">
        <v>542</v>
      </c>
      <c r="F525" s="7">
        <v>0</v>
      </c>
      <c r="G525" s="7">
        <v>0</v>
      </c>
      <c r="H525" s="7">
        <v>1</v>
      </c>
      <c r="I525" s="7">
        <v>0</v>
      </c>
      <c r="J525" s="13">
        <f t="shared" si="24"/>
        <v>1</v>
      </c>
      <c r="K525" s="11">
        <v>3627</v>
      </c>
      <c r="L525" s="58" t="s">
        <v>1124</v>
      </c>
      <c r="M525" s="8">
        <f t="shared" si="25"/>
        <v>27.570995312930798</v>
      </c>
      <c r="N525" s="7" t="str">
        <f t="shared" si="26"/>
        <v>Baixa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1110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1121</v>
      </c>
      <c r="D527" s="45" t="s">
        <v>102</v>
      </c>
      <c r="E527" s="14" t="s">
        <v>544</v>
      </c>
      <c r="F527" s="7">
        <v>0</v>
      </c>
      <c r="G527" s="7">
        <v>1</v>
      </c>
      <c r="H527" s="7">
        <v>0</v>
      </c>
      <c r="I527" s="7">
        <v>1</v>
      </c>
      <c r="J527" s="13">
        <f t="shared" si="24"/>
        <v>2</v>
      </c>
      <c r="K527" s="11">
        <v>7504</v>
      </c>
      <c r="L527" s="58" t="s">
        <v>1124</v>
      </c>
      <c r="M527" s="8">
        <f t="shared" si="25"/>
        <v>26.652452025586353</v>
      </c>
      <c r="N527" s="7" t="str">
        <f t="shared" si="26"/>
        <v>Baixa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1117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1115</v>
      </c>
      <c r="D529" s="45" t="s">
        <v>26</v>
      </c>
      <c r="E529" s="14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1111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1116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1116</v>
      </c>
      <c r="D532" s="45" t="s">
        <v>28</v>
      </c>
      <c r="E532" s="14" t="s">
        <v>549</v>
      </c>
      <c r="F532" s="7">
        <v>0</v>
      </c>
      <c r="G532" s="7">
        <v>1</v>
      </c>
      <c r="H532" s="7">
        <v>1</v>
      </c>
      <c r="I532" s="7">
        <v>0</v>
      </c>
      <c r="J532" s="13">
        <f t="shared" si="24"/>
        <v>2</v>
      </c>
      <c r="K532" s="11">
        <v>10731</v>
      </c>
      <c r="L532" s="58" t="s">
        <v>1124</v>
      </c>
      <c r="M532" s="8">
        <f t="shared" si="25"/>
        <v>18.637592023110614</v>
      </c>
      <c r="N532" s="7" t="str">
        <f t="shared" si="26"/>
        <v>Baixa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1121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1</v>
      </c>
      <c r="I533" s="7">
        <v>0</v>
      </c>
      <c r="J533" s="13">
        <f t="shared" si="24"/>
        <v>1</v>
      </c>
      <c r="K533" s="11">
        <v>5273</v>
      </c>
      <c r="L533" s="58" t="s">
        <v>1124</v>
      </c>
      <c r="M533" s="8">
        <f t="shared" si="25"/>
        <v>18.964536317087045</v>
      </c>
      <c r="N533" s="7" t="str">
        <f t="shared" si="26"/>
        <v>Baixa</v>
      </c>
      <c r="O533" s="65"/>
      <c r="P533" s="65"/>
      <c r="Q533" s="65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1118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1121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1117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O536" s="74"/>
      <c r="P536" s="74"/>
      <c r="Q536" s="74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1115</v>
      </c>
      <c r="D537" s="45" t="s">
        <v>26</v>
      </c>
      <c r="E537" s="14" t="s">
        <v>554</v>
      </c>
      <c r="F537" s="7">
        <v>0</v>
      </c>
      <c r="G537" s="7">
        <v>0</v>
      </c>
      <c r="H537" s="7">
        <v>2</v>
      </c>
      <c r="I537" s="7">
        <v>0</v>
      </c>
      <c r="J537" s="13">
        <f t="shared" si="24"/>
        <v>2</v>
      </c>
      <c r="K537" s="11">
        <v>41529</v>
      </c>
      <c r="L537" s="58" t="s">
        <v>1125</v>
      </c>
      <c r="M537" s="8">
        <f t="shared" si="25"/>
        <v>4.8159117724963281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1118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1115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1112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1118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1119</v>
      </c>
      <c r="D542" s="45" t="s">
        <v>41</v>
      </c>
      <c r="E542" s="14" t="s">
        <v>559</v>
      </c>
      <c r="F542" s="7">
        <v>1</v>
      </c>
      <c r="G542" s="7">
        <v>1</v>
      </c>
      <c r="H542" s="7">
        <v>2</v>
      </c>
      <c r="I542" s="7">
        <v>0</v>
      </c>
      <c r="J542" s="13">
        <f t="shared" si="24"/>
        <v>4</v>
      </c>
      <c r="K542" s="11">
        <v>39121</v>
      </c>
      <c r="L542" s="58" t="s">
        <v>1125</v>
      </c>
      <c r="M542" s="8">
        <f t="shared" si="25"/>
        <v>10.224687507988037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1117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1111</v>
      </c>
      <c r="D544" s="45" t="s">
        <v>98</v>
      </c>
      <c r="E544" s="14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1116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1121</v>
      </c>
      <c r="D546" s="45" t="s">
        <v>102</v>
      </c>
      <c r="E546" s="14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1116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1121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1111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1</v>
      </c>
      <c r="I549" s="7">
        <v>0</v>
      </c>
      <c r="J549" s="13">
        <f t="shared" si="24"/>
        <v>1</v>
      </c>
      <c r="K549" s="11">
        <v>4510</v>
      </c>
      <c r="L549" s="58" t="s">
        <v>1124</v>
      </c>
      <c r="M549" s="8">
        <f t="shared" si="25"/>
        <v>22.172949002217294</v>
      </c>
      <c r="N549" s="7" t="str">
        <f t="shared" si="26"/>
        <v>Baixa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1115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1119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1118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1116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1111</v>
      </c>
      <c r="D554" s="45" t="s">
        <v>11</v>
      </c>
      <c r="E554" s="14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1115</v>
      </c>
      <c r="D555" s="45" t="s">
        <v>26</v>
      </c>
      <c r="E555" s="14" t="s">
        <v>572</v>
      </c>
      <c r="F555" s="7">
        <v>0</v>
      </c>
      <c r="G555" s="7">
        <v>2</v>
      </c>
      <c r="H555" s="7">
        <v>0</v>
      </c>
      <c r="I555" s="7">
        <v>4</v>
      </c>
      <c r="J555" s="13">
        <f t="shared" si="24"/>
        <v>6</v>
      </c>
      <c r="K555" s="11">
        <v>93101</v>
      </c>
      <c r="L555" s="58" t="s">
        <v>1126</v>
      </c>
      <c r="M555" s="8">
        <f t="shared" si="25"/>
        <v>6.4446139139214402</v>
      </c>
      <c r="N555" s="7" t="str">
        <f t="shared" si="26"/>
        <v>Baixa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1120</v>
      </c>
      <c r="D556" s="45" t="s">
        <v>80</v>
      </c>
      <c r="E556" s="14" t="s">
        <v>573</v>
      </c>
      <c r="F556" s="7">
        <v>0</v>
      </c>
      <c r="G556" s="7">
        <v>1</v>
      </c>
      <c r="H556" s="7">
        <v>0</v>
      </c>
      <c r="I556" s="7">
        <v>0</v>
      </c>
      <c r="J556" s="13">
        <f t="shared" si="24"/>
        <v>1</v>
      </c>
      <c r="K556" s="11">
        <v>92430</v>
      </c>
      <c r="L556" s="58" t="s">
        <v>1126</v>
      </c>
      <c r="M556" s="8">
        <f t="shared" si="25"/>
        <v>1.0818998160770312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1117</v>
      </c>
      <c r="D557" s="45" t="s">
        <v>40</v>
      </c>
      <c r="E557" s="14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1117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1111</v>
      </c>
      <c r="D559" s="45" t="s">
        <v>11</v>
      </c>
      <c r="E559" s="14" t="s">
        <v>576</v>
      </c>
      <c r="F559" s="7">
        <v>0</v>
      </c>
      <c r="G559" s="7">
        <v>0</v>
      </c>
      <c r="H559" s="7">
        <v>0</v>
      </c>
      <c r="I559" s="7">
        <v>1</v>
      </c>
      <c r="J559" s="13">
        <f t="shared" si="24"/>
        <v>1</v>
      </c>
      <c r="K559" s="11">
        <v>24375</v>
      </c>
      <c r="L559" s="58" t="s">
        <v>1124</v>
      </c>
      <c r="M559" s="8">
        <f t="shared" si="25"/>
        <v>4.1025641025641022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1117</v>
      </c>
      <c r="D560" s="45" t="s">
        <v>33</v>
      </c>
      <c r="E560" s="14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1115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1118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1111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1117</v>
      </c>
      <c r="D564" s="45" t="s">
        <v>45</v>
      </c>
      <c r="E564" s="14" t="s">
        <v>45</v>
      </c>
      <c r="F564" s="7">
        <v>5</v>
      </c>
      <c r="G564" s="7">
        <v>7</v>
      </c>
      <c r="H564" s="7">
        <v>7</v>
      </c>
      <c r="I564" s="7">
        <v>6</v>
      </c>
      <c r="J564" s="13">
        <f t="shared" si="24"/>
        <v>25</v>
      </c>
      <c r="K564" s="11">
        <v>113998</v>
      </c>
      <c r="L564" s="58" t="s">
        <v>1127</v>
      </c>
      <c r="M564" s="8">
        <f t="shared" si="25"/>
        <v>21.930209301917579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1121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1120</v>
      </c>
      <c r="D566" s="45" t="s">
        <v>71</v>
      </c>
      <c r="E566" s="14" t="s">
        <v>71</v>
      </c>
      <c r="F566" s="7">
        <v>0</v>
      </c>
      <c r="G566" s="7">
        <v>1</v>
      </c>
      <c r="H566" s="7">
        <v>3</v>
      </c>
      <c r="I566" s="7">
        <v>7</v>
      </c>
      <c r="J566" s="13">
        <f t="shared" si="24"/>
        <v>11</v>
      </c>
      <c r="K566" s="11">
        <v>150833</v>
      </c>
      <c r="L566" s="58" t="s">
        <v>1127</v>
      </c>
      <c r="M566" s="8">
        <f t="shared" si="25"/>
        <v>7.2928337963177823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1110</v>
      </c>
      <c r="D567" s="45" t="s">
        <v>8</v>
      </c>
      <c r="E567" s="14" t="s">
        <v>581</v>
      </c>
      <c r="F567" s="7">
        <v>1</v>
      </c>
      <c r="G567" s="7">
        <v>0</v>
      </c>
      <c r="H567" s="7">
        <v>1</v>
      </c>
      <c r="I567" s="7">
        <v>0</v>
      </c>
      <c r="J567" s="13">
        <f t="shared" si="24"/>
        <v>2</v>
      </c>
      <c r="K567" s="11">
        <v>90041</v>
      </c>
      <c r="L567" s="58" t="s">
        <v>1126</v>
      </c>
      <c r="M567" s="8">
        <f t="shared" si="25"/>
        <v>2.2212103375129106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1118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1112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1113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1</v>
      </c>
      <c r="J570" s="13">
        <f t="shared" si="24"/>
        <v>1</v>
      </c>
      <c r="K570" s="11">
        <v>4849</v>
      </c>
      <c r="L570" s="58" t="s">
        <v>1124</v>
      </c>
      <c r="M570" s="8">
        <f t="shared" si="25"/>
        <v>20.622808826562178</v>
      </c>
      <c r="N570" s="7" t="str">
        <f t="shared" si="26"/>
        <v>Baixa</v>
      </c>
      <c r="O570" s="74"/>
      <c r="P570" s="74"/>
      <c r="Q570" s="74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1116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1113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O572" s="75"/>
      <c r="P572" s="75"/>
      <c r="Q572" s="75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1116</v>
      </c>
      <c r="D573" s="45" t="s">
        <v>30</v>
      </c>
      <c r="E573" s="14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1118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1112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1115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1118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O577" s="74"/>
      <c r="P577" s="74"/>
      <c r="Q577" s="74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1117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1121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1114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O580" s="65"/>
      <c r="P580" s="65"/>
      <c r="Q580" s="65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1111</v>
      </c>
      <c r="D581" s="45" t="s">
        <v>98</v>
      </c>
      <c r="E581" s="14" t="s">
        <v>594</v>
      </c>
      <c r="F581" s="7">
        <v>1</v>
      </c>
      <c r="G581" s="7">
        <v>1</v>
      </c>
      <c r="H581" s="7">
        <v>0</v>
      </c>
      <c r="I581" s="7">
        <v>0</v>
      </c>
      <c r="J581" s="13">
        <f t="shared" ref="J581:J644" si="27">F581+G581+H581+I581</f>
        <v>2</v>
      </c>
      <c r="K581" s="11">
        <v>63789</v>
      </c>
      <c r="L581" s="58" t="s">
        <v>1125</v>
      </c>
      <c r="M581" s="8">
        <f t="shared" ref="M581:M644" si="28">(J581/K581)*100000</f>
        <v>3.1353368135571964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1118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1118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1111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1115</v>
      </c>
      <c r="D585" s="45" t="s">
        <v>26</v>
      </c>
      <c r="E585" s="14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1114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1</v>
      </c>
      <c r="I586" s="7">
        <v>0</v>
      </c>
      <c r="J586" s="13">
        <f t="shared" si="27"/>
        <v>1</v>
      </c>
      <c r="K586" s="11">
        <v>16009</v>
      </c>
      <c r="L586" s="58" t="s">
        <v>1124</v>
      </c>
      <c r="M586" s="8">
        <f t="shared" si="28"/>
        <v>6.2464863514273219</v>
      </c>
      <c r="N586" s="7" t="str">
        <f t="shared" si="29"/>
        <v>Baixa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1117</v>
      </c>
      <c r="D587" s="45" t="s">
        <v>33</v>
      </c>
      <c r="E587" s="14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1113</v>
      </c>
      <c r="D588" s="45" t="s">
        <v>20</v>
      </c>
      <c r="E588" s="14" t="s">
        <v>601</v>
      </c>
      <c r="F588" s="7">
        <v>0</v>
      </c>
      <c r="G588" s="7">
        <v>0</v>
      </c>
      <c r="H588" s="7">
        <v>1</v>
      </c>
      <c r="I588" s="7">
        <v>0</v>
      </c>
      <c r="J588" s="13">
        <f t="shared" si="27"/>
        <v>1</v>
      </c>
      <c r="K588" s="11">
        <v>6847</v>
      </c>
      <c r="L588" s="58" t="s">
        <v>1124</v>
      </c>
      <c r="M588" s="8">
        <f t="shared" si="28"/>
        <v>14.604936468526361</v>
      </c>
      <c r="N588" s="7" t="str">
        <f t="shared" si="29"/>
        <v>Baixa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1116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1118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1113</v>
      </c>
      <c r="D591" s="45" t="s">
        <v>20</v>
      </c>
      <c r="E591" s="14" t="s">
        <v>604</v>
      </c>
      <c r="F591" s="7">
        <v>0</v>
      </c>
      <c r="G591" s="7">
        <v>0</v>
      </c>
      <c r="H591" s="7">
        <v>1</v>
      </c>
      <c r="I591" s="7">
        <v>0</v>
      </c>
      <c r="J591" s="13">
        <f t="shared" si="27"/>
        <v>1</v>
      </c>
      <c r="K591" s="11">
        <v>8426</v>
      </c>
      <c r="L591" s="58" t="s">
        <v>1124</v>
      </c>
      <c r="M591" s="8">
        <f t="shared" si="28"/>
        <v>11.868027533823879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1112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1119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1111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1115</v>
      </c>
      <c r="D595" s="45" t="s">
        <v>26</v>
      </c>
      <c r="E595" s="14" t="s">
        <v>608</v>
      </c>
      <c r="F595" s="7">
        <v>1</v>
      </c>
      <c r="G595" s="7">
        <v>2</v>
      </c>
      <c r="H595" s="7">
        <v>2</v>
      </c>
      <c r="I595" s="7">
        <v>0</v>
      </c>
      <c r="J595" s="13">
        <f t="shared" si="27"/>
        <v>5</v>
      </c>
      <c r="K595" s="11">
        <v>8631</v>
      </c>
      <c r="L595" s="58" t="s">
        <v>1124</v>
      </c>
      <c r="M595" s="8">
        <f t="shared" si="28"/>
        <v>57.930714865021436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1113</v>
      </c>
      <c r="D596" s="45" t="s">
        <v>20</v>
      </c>
      <c r="E596" s="14" t="s">
        <v>861</v>
      </c>
      <c r="F596" s="7">
        <v>1</v>
      </c>
      <c r="G596" s="7">
        <v>0</v>
      </c>
      <c r="H596" s="7">
        <v>0</v>
      </c>
      <c r="I596" s="7">
        <v>0</v>
      </c>
      <c r="J596" s="13">
        <f t="shared" si="27"/>
        <v>1</v>
      </c>
      <c r="K596" s="11">
        <v>4894</v>
      </c>
      <c r="L596" s="58" t="s">
        <v>1124</v>
      </c>
      <c r="M596" s="8">
        <f t="shared" si="28"/>
        <v>20.433183489987741</v>
      </c>
      <c r="N596" s="7" t="str">
        <f t="shared" si="29"/>
        <v>Baixa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1121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1115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1114</v>
      </c>
      <c r="D599" s="45" t="s">
        <v>24</v>
      </c>
      <c r="E599" s="14" t="s">
        <v>611</v>
      </c>
      <c r="F599" s="7">
        <v>1</v>
      </c>
      <c r="G599" s="7">
        <v>0</v>
      </c>
      <c r="H599" s="7">
        <v>3</v>
      </c>
      <c r="I599" s="7">
        <v>0</v>
      </c>
      <c r="J599" s="13">
        <f t="shared" si="27"/>
        <v>4</v>
      </c>
      <c r="K599" s="11">
        <v>6044</v>
      </c>
      <c r="L599" s="58" t="s">
        <v>1124</v>
      </c>
      <c r="M599" s="8">
        <f t="shared" si="28"/>
        <v>66.181336863004631</v>
      </c>
      <c r="N599" s="7" t="str">
        <f t="shared" si="29"/>
        <v>Baixa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1119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1117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1117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1118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1121</v>
      </c>
      <c r="D604" s="45" t="s">
        <v>135</v>
      </c>
      <c r="E604" s="14" t="s">
        <v>135</v>
      </c>
      <c r="F604" s="7">
        <v>1</v>
      </c>
      <c r="G604" s="7">
        <v>0</v>
      </c>
      <c r="H604" s="7">
        <v>0</v>
      </c>
      <c r="I604" s="7">
        <v>0</v>
      </c>
      <c r="J604" s="13">
        <f t="shared" si="27"/>
        <v>1</v>
      </c>
      <c r="K604" s="11">
        <v>56208</v>
      </c>
      <c r="L604" s="58" t="s">
        <v>1125</v>
      </c>
      <c r="M604" s="8">
        <f t="shared" si="28"/>
        <v>1.7791061770566468</v>
      </c>
      <c r="N604" s="7" t="str">
        <f t="shared" si="29"/>
        <v>Baixa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1118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1115</v>
      </c>
      <c r="D606" s="45" t="s">
        <v>26</v>
      </c>
      <c r="E606" s="14" t="s">
        <v>617</v>
      </c>
      <c r="F606" s="7">
        <v>0</v>
      </c>
      <c r="G606" s="7">
        <v>1</v>
      </c>
      <c r="H606" s="7">
        <v>2</v>
      </c>
      <c r="I606" s="7">
        <v>0</v>
      </c>
      <c r="J606" s="13">
        <f t="shared" si="27"/>
        <v>3</v>
      </c>
      <c r="K606" s="11">
        <v>27755</v>
      </c>
      <c r="L606" s="58" t="s">
        <v>1125</v>
      </c>
      <c r="M606" s="8">
        <f t="shared" si="28"/>
        <v>10.808863267879662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1117</v>
      </c>
      <c r="D607" s="45" t="s">
        <v>45</v>
      </c>
      <c r="E607" s="14" t="s">
        <v>862</v>
      </c>
      <c r="F607" s="7">
        <v>2</v>
      </c>
      <c r="G607" s="7">
        <v>0</v>
      </c>
      <c r="H607" s="7">
        <v>0</v>
      </c>
      <c r="I607" s="7">
        <v>0</v>
      </c>
      <c r="J607" s="13">
        <f t="shared" si="27"/>
        <v>2</v>
      </c>
      <c r="K607" s="11">
        <v>34456</v>
      </c>
      <c r="L607" s="58" t="s">
        <v>1125</v>
      </c>
      <c r="M607" s="8">
        <f t="shared" si="28"/>
        <v>5.8045042953331789</v>
      </c>
      <c r="N607" s="7" t="str">
        <f t="shared" si="29"/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1114</v>
      </c>
      <c r="D608" s="45" t="s">
        <v>24</v>
      </c>
      <c r="E608" s="14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1117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O609" s="56"/>
      <c r="P609" s="56"/>
      <c r="Q609" s="56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1117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1112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1111</v>
      </c>
      <c r="D612" s="45" t="s">
        <v>11</v>
      </c>
      <c r="E612" s="14" t="s">
        <v>622</v>
      </c>
      <c r="F612" s="7">
        <v>2</v>
      </c>
      <c r="G612" s="7">
        <v>3</v>
      </c>
      <c r="H612" s="7">
        <v>0</v>
      </c>
      <c r="I612" s="7">
        <v>0</v>
      </c>
      <c r="J612" s="13">
        <f t="shared" si="27"/>
        <v>5</v>
      </c>
      <c r="K612" s="11">
        <v>31583</v>
      </c>
      <c r="L612" s="58" t="s">
        <v>1125</v>
      </c>
      <c r="M612" s="8">
        <f t="shared" si="28"/>
        <v>15.831301649621633</v>
      </c>
      <c r="N612" s="7" t="str">
        <f t="shared" si="29"/>
        <v>Baixa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1112</v>
      </c>
      <c r="D613" s="45" t="s">
        <v>17</v>
      </c>
      <c r="E613" s="14" t="s">
        <v>17</v>
      </c>
      <c r="F613" s="7">
        <v>0</v>
      </c>
      <c r="G613" s="7">
        <v>0</v>
      </c>
      <c r="H613" s="7">
        <v>2</v>
      </c>
      <c r="I613" s="7">
        <v>0</v>
      </c>
      <c r="J613" s="13">
        <f t="shared" si="27"/>
        <v>2</v>
      </c>
      <c r="K613" s="11">
        <v>59605</v>
      </c>
      <c r="L613" s="58" t="s">
        <v>1125</v>
      </c>
      <c r="M613" s="8">
        <f t="shared" si="28"/>
        <v>3.3554232027514468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1121</v>
      </c>
      <c r="D614" s="45" t="s">
        <v>135</v>
      </c>
      <c r="E614" s="14" t="s">
        <v>623</v>
      </c>
      <c r="F614" s="7">
        <v>1</v>
      </c>
      <c r="G614" s="7">
        <v>0</v>
      </c>
      <c r="H614" s="7">
        <v>0</v>
      </c>
      <c r="I614" s="7">
        <v>1</v>
      </c>
      <c r="J614" s="13">
        <f t="shared" si="27"/>
        <v>2</v>
      </c>
      <c r="K614" s="11">
        <v>4237</v>
      </c>
      <c r="L614" s="58" t="s">
        <v>1124</v>
      </c>
      <c r="M614" s="8">
        <f t="shared" si="28"/>
        <v>47.203209818267638</v>
      </c>
      <c r="N614" s="7" t="str">
        <f t="shared" si="29"/>
        <v>Baixa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1116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1121</v>
      </c>
      <c r="D616" s="45" t="s">
        <v>102</v>
      </c>
      <c r="E616" s="14" t="s">
        <v>625</v>
      </c>
      <c r="F616" s="7">
        <v>3</v>
      </c>
      <c r="G616" s="7">
        <v>5</v>
      </c>
      <c r="H616" s="7">
        <v>0</v>
      </c>
      <c r="I616" s="7">
        <v>0</v>
      </c>
      <c r="J616" s="13">
        <f t="shared" si="27"/>
        <v>8</v>
      </c>
      <c r="K616" s="11">
        <v>37950</v>
      </c>
      <c r="L616" s="58" t="s">
        <v>1125</v>
      </c>
      <c r="M616" s="8">
        <f t="shared" si="28"/>
        <v>21.080368906455863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1112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1116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1117</v>
      </c>
      <c r="D619" s="45" t="s">
        <v>36</v>
      </c>
      <c r="E619" s="14" t="s">
        <v>36</v>
      </c>
      <c r="F619" s="7">
        <v>0</v>
      </c>
      <c r="G619" s="7">
        <v>0</v>
      </c>
      <c r="H619" s="7">
        <v>1</v>
      </c>
      <c r="I619" s="7">
        <v>1</v>
      </c>
      <c r="J619" s="13">
        <f t="shared" si="27"/>
        <v>2</v>
      </c>
      <c r="K619" s="11">
        <v>148862</v>
      </c>
      <c r="L619" s="58" t="s">
        <v>1127</v>
      </c>
      <c r="M619" s="8">
        <f t="shared" si="28"/>
        <v>1.3435262189141621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1117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1119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1110</v>
      </c>
      <c r="D622" s="45" t="s">
        <v>8</v>
      </c>
      <c r="E622" s="14" t="s">
        <v>630</v>
      </c>
      <c r="F622" s="7">
        <v>1</v>
      </c>
      <c r="G622" s="7">
        <v>0</v>
      </c>
      <c r="H622" s="7">
        <v>0</v>
      </c>
      <c r="I622" s="7">
        <v>0</v>
      </c>
      <c r="J622" s="13">
        <f t="shared" si="27"/>
        <v>1</v>
      </c>
      <c r="K622" s="11">
        <v>27688</v>
      </c>
      <c r="L622" s="58" t="s">
        <v>1125</v>
      </c>
      <c r="M622" s="8">
        <f t="shared" si="28"/>
        <v>3.6116729268997401</v>
      </c>
      <c r="N622" s="7" t="str">
        <f t="shared" si="29"/>
        <v>Baixa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1117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1114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1118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1111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1120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1111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1111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1119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1111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1112</v>
      </c>
      <c r="D633" s="45" t="s">
        <v>17</v>
      </c>
      <c r="E633" s="14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1118</v>
      </c>
      <c r="D634" s="45" t="s">
        <v>38</v>
      </c>
      <c r="E634" s="14" t="s">
        <v>641</v>
      </c>
      <c r="F634" s="7">
        <v>1</v>
      </c>
      <c r="G634" s="7">
        <v>2</v>
      </c>
      <c r="H634" s="7">
        <v>4</v>
      </c>
      <c r="I634" s="7">
        <v>1</v>
      </c>
      <c r="J634" s="13">
        <f t="shared" si="27"/>
        <v>8</v>
      </c>
      <c r="K634" s="11">
        <v>10514</v>
      </c>
      <c r="L634" s="58" t="s">
        <v>1124</v>
      </c>
      <c r="M634" s="8">
        <f t="shared" si="28"/>
        <v>76.089024158265175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1112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1119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1113</v>
      </c>
      <c r="D637" s="45" t="s">
        <v>22</v>
      </c>
      <c r="E637" s="14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1119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1120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1121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1111</v>
      </c>
      <c r="D641" s="45" t="s">
        <v>98</v>
      </c>
      <c r="E641" s="14" t="s">
        <v>648</v>
      </c>
      <c r="F641" s="7">
        <v>7</v>
      </c>
      <c r="G641" s="7">
        <v>6</v>
      </c>
      <c r="H641" s="7">
        <v>10</v>
      </c>
      <c r="I641" s="7">
        <v>2</v>
      </c>
      <c r="J641" s="13">
        <f t="shared" si="27"/>
        <v>25</v>
      </c>
      <c r="K641" s="11">
        <v>331045</v>
      </c>
      <c r="L641" s="58" t="s">
        <v>1127</v>
      </c>
      <c r="M641" s="8">
        <f t="shared" si="28"/>
        <v>7.5518434049751546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1117</v>
      </c>
      <c r="D642" s="45" t="s">
        <v>33</v>
      </c>
      <c r="E642" s="14" t="s">
        <v>649</v>
      </c>
      <c r="F642" s="7">
        <v>0</v>
      </c>
      <c r="G642" s="7">
        <v>0</v>
      </c>
      <c r="H642" s="7">
        <v>1</v>
      </c>
      <c r="I642" s="7">
        <v>0</v>
      </c>
      <c r="J642" s="13">
        <f t="shared" si="27"/>
        <v>1</v>
      </c>
      <c r="K642" s="11">
        <v>4019</v>
      </c>
      <c r="L642" s="58" t="s">
        <v>1124</v>
      </c>
      <c r="M642" s="8">
        <f t="shared" si="28"/>
        <v>24.881811395869619</v>
      </c>
      <c r="N642" s="7" t="str">
        <f t="shared" si="29"/>
        <v>Baixa</v>
      </c>
      <c r="O642" s="61"/>
      <c r="P642" s="61"/>
      <c r="Q642" s="61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1111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0</v>
      </c>
      <c r="I643" s="7">
        <v>1</v>
      </c>
      <c r="J643" s="13">
        <f t="shared" si="27"/>
        <v>1</v>
      </c>
      <c r="K643" s="11">
        <v>10203</v>
      </c>
      <c r="L643" s="58" t="s">
        <v>1124</v>
      </c>
      <c r="M643" s="8">
        <f t="shared" si="28"/>
        <v>9.8010389101244737</v>
      </c>
      <c r="N643" s="7" t="str">
        <f t="shared" si="29"/>
        <v>Baixa</v>
      </c>
      <c r="O643" s="56"/>
      <c r="P643" s="56"/>
      <c r="Q643" s="56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1112</v>
      </c>
      <c r="D644" s="45" t="s">
        <v>17</v>
      </c>
      <c r="E644" s="14" t="s">
        <v>651</v>
      </c>
      <c r="F644" s="7">
        <v>0</v>
      </c>
      <c r="G644" s="7">
        <v>1</v>
      </c>
      <c r="H644" s="7">
        <v>4</v>
      </c>
      <c r="I644" s="7">
        <v>3</v>
      </c>
      <c r="J644" s="13">
        <f t="shared" si="27"/>
        <v>8</v>
      </c>
      <c r="K644" s="11">
        <v>13659</v>
      </c>
      <c r="L644" s="58" t="s">
        <v>1124</v>
      </c>
      <c r="M644" s="8">
        <f t="shared" si="28"/>
        <v>58.569441393952708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1116</v>
      </c>
      <c r="D645" s="45" t="s">
        <v>30</v>
      </c>
      <c r="E645" s="14" t="s">
        <v>652</v>
      </c>
      <c r="F645" s="7">
        <v>0</v>
      </c>
      <c r="G645" s="7">
        <v>0</v>
      </c>
      <c r="H645" s="7">
        <v>1</v>
      </c>
      <c r="I645" s="7">
        <v>4</v>
      </c>
      <c r="J645" s="13">
        <f t="shared" ref="J645:J708" si="30">F645+G645+H645+I645</f>
        <v>5</v>
      </c>
      <c r="K645" s="11">
        <v>5167</v>
      </c>
      <c r="L645" s="58" t="s">
        <v>1124</v>
      </c>
      <c r="M645" s="8">
        <f t="shared" ref="M645:M708" si="31">(J645/K645)*100000</f>
        <v>96.767950454809366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Baixa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1112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1119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1111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1118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1</v>
      </c>
      <c r="I649" s="7">
        <v>0</v>
      </c>
      <c r="J649" s="13">
        <f t="shared" si="30"/>
        <v>1</v>
      </c>
      <c r="K649" s="11">
        <v>8941</v>
      </c>
      <c r="L649" s="58" t="s">
        <v>1124</v>
      </c>
      <c r="M649" s="8">
        <f t="shared" si="31"/>
        <v>11.184431271669835</v>
      </c>
      <c r="N649" s="7" t="str">
        <f t="shared" si="32"/>
        <v>Baixa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1120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1121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1111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1118</v>
      </c>
      <c r="D653" s="45" t="s">
        <v>62</v>
      </c>
      <c r="E653" s="14" t="s">
        <v>660</v>
      </c>
      <c r="F653" s="7">
        <v>1</v>
      </c>
      <c r="G653" s="7">
        <v>1</v>
      </c>
      <c r="H653" s="7">
        <v>0</v>
      </c>
      <c r="I653" s="7">
        <v>0</v>
      </c>
      <c r="J653" s="13">
        <f t="shared" si="30"/>
        <v>2</v>
      </c>
      <c r="K653" s="11">
        <v>17858</v>
      </c>
      <c r="L653" s="58" t="s">
        <v>1124</v>
      </c>
      <c r="M653" s="8">
        <f t="shared" si="31"/>
        <v>11.199462425803562</v>
      </c>
      <c r="N653" s="7" t="str">
        <f t="shared" si="32"/>
        <v>Baixa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1118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1111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1119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1118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1118</v>
      </c>
      <c r="D658" s="45" t="s">
        <v>62</v>
      </c>
      <c r="E658" s="14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1110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1118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1121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1116</v>
      </c>
      <c r="D662" s="45" t="s">
        <v>30</v>
      </c>
      <c r="E662" s="14" t="s">
        <v>669</v>
      </c>
      <c r="F662" s="7">
        <v>0</v>
      </c>
      <c r="G662" s="7">
        <v>1</v>
      </c>
      <c r="H662" s="7">
        <v>1</v>
      </c>
      <c r="I662" s="7">
        <v>0</v>
      </c>
      <c r="J662" s="13">
        <f t="shared" si="30"/>
        <v>2</v>
      </c>
      <c r="K662" s="11">
        <v>10226</v>
      </c>
      <c r="L662" s="58" t="s">
        <v>1124</v>
      </c>
      <c r="M662" s="8">
        <f t="shared" si="31"/>
        <v>19.557989438685702</v>
      </c>
      <c r="N662" s="7" t="str">
        <f t="shared" si="32"/>
        <v>Baixa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1111</v>
      </c>
      <c r="D663" s="45" t="s">
        <v>98</v>
      </c>
      <c r="E663" s="14" t="s">
        <v>670</v>
      </c>
      <c r="F663" s="7">
        <v>0</v>
      </c>
      <c r="G663" s="7">
        <v>1</v>
      </c>
      <c r="H663" s="7">
        <v>2</v>
      </c>
      <c r="I663" s="7">
        <v>2</v>
      </c>
      <c r="J663" s="13">
        <f t="shared" si="30"/>
        <v>5</v>
      </c>
      <c r="K663" s="11">
        <v>135421</v>
      </c>
      <c r="L663" s="58" t="s">
        <v>1127</v>
      </c>
      <c r="M663" s="8">
        <f t="shared" si="31"/>
        <v>3.6921895422423403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1111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1114</v>
      </c>
      <c r="D665" s="45" t="s">
        <v>24</v>
      </c>
      <c r="E665" s="14" t="s">
        <v>672</v>
      </c>
      <c r="F665" s="7">
        <v>1</v>
      </c>
      <c r="G665" s="7">
        <v>1</v>
      </c>
      <c r="H665" s="7">
        <v>4</v>
      </c>
      <c r="I665" s="7">
        <v>2</v>
      </c>
      <c r="J665" s="13">
        <f t="shared" si="30"/>
        <v>8</v>
      </c>
      <c r="K665" s="11">
        <v>25989</v>
      </c>
      <c r="L665" s="58" t="s">
        <v>1125</v>
      </c>
      <c r="M665" s="8">
        <f t="shared" si="31"/>
        <v>30.782254030551389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1121</v>
      </c>
      <c r="D666" s="45" t="s">
        <v>102</v>
      </c>
      <c r="E666" s="14" t="s">
        <v>673</v>
      </c>
      <c r="F666" s="7">
        <v>10</v>
      </c>
      <c r="G666" s="7">
        <v>1</v>
      </c>
      <c r="H666" s="7">
        <v>3</v>
      </c>
      <c r="I666" s="7">
        <v>6</v>
      </c>
      <c r="J666" s="13">
        <f t="shared" si="30"/>
        <v>20</v>
      </c>
      <c r="K666" s="11">
        <v>41349</v>
      </c>
      <c r="L666" s="58" t="s">
        <v>1125</v>
      </c>
      <c r="M666" s="8">
        <f t="shared" si="31"/>
        <v>48.368763452562334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1116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O667" s="56"/>
      <c r="P667" s="56"/>
      <c r="Q667" s="56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1111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O668" s="74"/>
      <c r="P668" s="74"/>
      <c r="Q668" s="74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1113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1118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1119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1119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1121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1112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1113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1121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1116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1114</v>
      </c>
      <c r="D678" s="45" t="s">
        <v>24</v>
      </c>
      <c r="E678" s="14" t="s">
        <v>685</v>
      </c>
      <c r="F678" s="7">
        <v>0</v>
      </c>
      <c r="G678" s="7">
        <v>0</v>
      </c>
      <c r="H678" s="7">
        <v>1</v>
      </c>
      <c r="I678" s="7">
        <v>0</v>
      </c>
      <c r="J678" s="13">
        <f t="shared" si="30"/>
        <v>1</v>
      </c>
      <c r="K678" s="11">
        <v>13743</v>
      </c>
      <c r="L678" s="58" t="s">
        <v>1124</v>
      </c>
      <c r="M678" s="8">
        <f t="shared" si="31"/>
        <v>7.2764316379247616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1111</v>
      </c>
      <c r="D679" s="45" t="s">
        <v>98</v>
      </c>
      <c r="E679" s="14" t="s">
        <v>686</v>
      </c>
      <c r="F679" s="7">
        <v>4</v>
      </c>
      <c r="G679" s="7">
        <v>3</v>
      </c>
      <c r="H679" s="7">
        <v>3</v>
      </c>
      <c r="I679" s="7">
        <v>3</v>
      </c>
      <c r="J679" s="13">
        <f t="shared" si="30"/>
        <v>13</v>
      </c>
      <c r="K679" s="11">
        <v>218147</v>
      </c>
      <c r="L679" s="58" t="s">
        <v>1127</v>
      </c>
      <c r="M679" s="8">
        <f t="shared" si="31"/>
        <v>5.9592843357919199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1112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O680" s="60"/>
      <c r="P680" s="60"/>
      <c r="Q680" s="60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1111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1116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1113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1117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1118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O685" s="66"/>
      <c r="P685" s="66"/>
      <c r="Q685" s="66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1113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1119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1113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1117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1</v>
      </c>
      <c r="I689" s="7">
        <v>0</v>
      </c>
      <c r="J689" s="13">
        <f t="shared" si="30"/>
        <v>1</v>
      </c>
      <c r="K689" s="11">
        <v>42751</v>
      </c>
      <c r="L689" s="58" t="s">
        <v>1125</v>
      </c>
      <c r="M689" s="8">
        <f t="shared" si="31"/>
        <v>2.3391265701387103</v>
      </c>
      <c r="N689" s="7" t="str">
        <f t="shared" si="32"/>
        <v>Baixa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1120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1110</v>
      </c>
      <c r="D691" s="45" t="s">
        <v>142</v>
      </c>
      <c r="E691" s="14" t="s">
        <v>697</v>
      </c>
      <c r="F691" s="7">
        <v>0</v>
      </c>
      <c r="G691" s="7">
        <v>0</v>
      </c>
      <c r="H691" s="7">
        <v>1</v>
      </c>
      <c r="I691" s="7">
        <v>0</v>
      </c>
      <c r="J691" s="13">
        <f t="shared" si="30"/>
        <v>1</v>
      </c>
      <c r="K691" s="11">
        <v>19608</v>
      </c>
      <c r="L691" s="58" t="s">
        <v>1124</v>
      </c>
      <c r="M691" s="8">
        <f t="shared" si="31"/>
        <v>5.0999592003263974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1117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1118</v>
      </c>
      <c r="D693" s="45" t="s">
        <v>38</v>
      </c>
      <c r="E693" s="14" t="s">
        <v>699</v>
      </c>
      <c r="F693" s="7">
        <v>1</v>
      </c>
      <c r="G693" s="7">
        <v>0</v>
      </c>
      <c r="H693" s="7">
        <v>0</v>
      </c>
      <c r="I693" s="7">
        <v>0</v>
      </c>
      <c r="J693" s="13">
        <f t="shared" si="30"/>
        <v>1</v>
      </c>
      <c r="K693" s="11">
        <v>3853</v>
      </c>
      <c r="L693" s="58" t="s">
        <v>1124</v>
      </c>
      <c r="M693" s="8">
        <f t="shared" si="31"/>
        <v>25.953802232026991</v>
      </c>
      <c r="N693" s="7" t="str">
        <f t="shared" si="32"/>
        <v>Baixa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1111</v>
      </c>
      <c r="D694" s="45" t="s">
        <v>11</v>
      </c>
      <c r="E694" s="14" t="s">
        <v>700</v>
      </c>
      <c r="F694" s="7">
        <v>1</v>
      </c>
      <c r="G694" s="7">
        <v>0</v>
      </c>
      <c r="H694" s="7">
        <v>1</v>
      </c>
      <c r="I694" s="7">
        <v>0</v>
      </c>
      <c r="J694" s="13">
        <f t="shared" si="30"/>
        <v>2</v>
      </c>
      <c r="K694" s="11">
        <v>7696</v>
      </c>
      <c r="L694" s="58" t="s">
        <v>1124</v>
      </c>
      <c r="M694" s="8">
        <f t="shared" si="31"/>
        <v>25.987525987525988</v>
      </c>
      <c r="N694" s="7" t="str">
        <f t="shared" si="32"/>
        <v>Baixa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1118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1119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59"/>
      <c r="P696" s="59"/>
      <c r="Q696" s="59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1115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1112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1113</v>
      </c>
      <c r="D699" s="45" t="s">
        <v>20</v>
      </c>
      <c r="E699" s="14" t="s">
        <v>705</v>
      </c>
      <c r="F699" s="7">
        <v>1</v>
      </c>
      <c r="G699" s="7">
        <v>0</v>
      </c>
      <c r="H699" s="7">
        <v>1</v>
      </c>
      <c r="I699" s="7">
        <v>0</v>
      </c>
      <c r="J699" s="13">
        <f t="shared" si="30"/>
        <v>2</v>
      </c>
      <c r="K699" s="11">
        <v>33934</v>
      </c>
      <c r="L699" s="58" t="s">
        <v>1125</v>
      </c>
      <c r="M699" s="8">
        <f t="shared" si="31"/>
        <v>5.8937938350916488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1111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1119</v>
      </c>
      <c r="D701" s="45" t="s">
        <v>41</v>
      </c>
      <c r="E701" s="14" t="s">
        <v>707</v>
      </c>
      <c r="F701" s="7">
        <v>1</v>
      </c>
      <c r="G701" s="7">
        <v>0</v>
      </c>
      <c r="H701" s="7">
        <v>0</v>
      </c>
      <c r="I701" s="7">
        <v>0</v>
      </c>
      <c r="J701" s="13">
        <f t="shared" si="30"/>
        <v>1</v>
      </c>
      <c r="K701" s="11">
        <v>3789</v>
      </c>
      <c r="L701" s="58" t="s">
        <v>1124</v>
      </c>
      <c r="M701" s="8">
        <f t="shared" si="31"/>
        <v>26.392187912377938</v>
      </c>
      <c r="N701" s="7" t="str">
        <f t="shared" si="32"/>
        <v>Baixa</v>
      </c>
      <c r="O701" s="65"/>
      <c r="P701" s="65"/>
      <c r="Q701" s="65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1115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1118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1112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1116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1115</v>
      </c>
      <c r="D707" s="45" t="s">
        <v>26</v>
      </c>
      <c r="E707" s="14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1121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1111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1111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1118</v>
      </c>
      <c r="D711" s="45" t="s">
        <v>57</v>
      </c>
      <c r="E711" s="14" t="s">
        <v>717</v>
      </c>
      <c r="F711" s="7">
        <v>0</v>
      </c>
      <c r="G711" s="7">
        <v>1</v>
      </c>
      <c r="H711" s="7">
        <v>0</v>
      </c>
      <c r="I711" s="7">
        <v>0</v>
      </c>
      <c r="J711" s="13">
        <f t="shared" si="33"/>
        <v>1</v>
      </c>
      <c r="K711" s="11">
        <v>46555</v>
      </c>
      <c r="L711" s="58" t="s">
        <v>1125</v>
      </c>
      <c r="M711" s="8">
        <f t="shared" si="34"/>
        <v>2.14799699280421</v>
      </c>
      <c r="N711" s="7" t="str">
        <f t="shared" si="35"/>
        <v>Baixa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1117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1119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2</v>
      </c>
      <c r="I713" s="7">
        <v>0</v>
      </c>
      <c r="J713" s="13">
        <f t="shared" si="33"/>
        <v>2</v>
      </c>
      <c r="K713" s="11">
        <v>3721</v>
      </c>
      <c r="L713" s="58" t="s">
        <v>1124</v>
      </c>
      <c r="M713" s="8">
        <f t="shared" si="34"/>
        <v>53.748992206396125</v>
      </c>
      <c r="N713" s="7" t="str">
        <f t="shared" si="35"/>
        <v>Baixa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1113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1111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1113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1121</v>
      </c>
      <c r="D717" s="45" t="s">
        <v>121</v>
      </c>
      <c r="E717" s="14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1115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1114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1118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1118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1113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1113</v>
      </c>
      <c r="D723" s="45" t="s">
        <v>22</v>
      </c>
      <c r="E723" s="14" t="s">
        <v>729</v>
      </c>
      <c r="F723" s="7">
        <v>1</v>
      </c>
      <c r="G723" s="7">
        <v>1</v>
      </c>
      <c r="H723" s="7">
        <v>0</v>
      </c>
      <c r="I723" s="7">
        <v>0</v>
      </c>
      <c r="J723" s="13">
        <f t="shared" si="33"/>
        <v>2</v>
      </c>
      <c r="K723" s="11">
        <v>3963</v>
      </c>
      <c r="L723" s="58" t="s">
        <v>1124</v>
      </c>
      <c r="M723" s="8">
        <f t="shared" si="34"/>
        <v>50.466818067120869</v>
      </c>
      <c r="N723" s="7" t="str">
        <f t="shared" si="35"/>
        <v>Baixa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1120</v>
      </c>
      <c r="D724" s="45" t="s">
        <v>71</v>
      </c>
      <c r="E724" s="14" t="s">
        <v>730</v>
      </c>
      <c r="F724" s="7">
        <v>1</v>
      </c>
      <c r="G724" s="7">
        <v>1</v>
      </c>
      <c r="H724" s="7">
        <v>0</v>
      </c>
      <c r="I724" s="7">
        <v>0</v>
      </c>
      <c r="J724" s="13">
        <f t="shared" si="33"/>
        <v>2</v>
      </c>
      <c r="K724" s="11">
        <v>6923</v>
      </c>
      <c r="L724" s="58" t="s">
        <v>1124</v>
      </c>
      <c r="M724" s="8">
        <f t="shared" si="34"/>
        <v>28.889209880109778</v>
      </c>
      <c r="N724" s="7" t="str">
        <f t="shared" si="35"/>
        <v>Baixa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1115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1111</v>
      </c>
      <c r="D726" s="45" t="s">
        <v>90</v>
      </c>
      <c r="E726" s="14" t="s">
        <v>732</v>
      </c>
      <c r="F726" s="7">
        <v>0</v>
      </c>
      <c r="G726" s="7">
        <v>1</v>
      </c>
      <c r="H726" s="7">
        <v>1</v>
      </c>
      <c r="I726" s="7">
        <v>0</v>
      </c>
      <c r="J726" s="13">
        <f t="shared" si="33"/>
        <v>2</v>
      </c>
      <c r="K726" s="11">
        <v>10818</v>
      </c>
      <c r="L726" s="58" t="s">
        <v>1124</v>
      </c>
      <c r="M726" s="8">
        <f t="shared" si="34"/>
        <v>18.487705675725643</v>
      </c>
      <c r="N726" s="7" t="str">
        <f t="shared" si="35"/>
        <v>Baixa</v>
      </c>
      <c r="O726" s="75"/>
      <c r="P726" s="75"/>
      <c r="Q726" s="75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1117</v>
      </c>
      <c r="D728" s="45" t="s">
        <v>33</v>
      </c>
      <c r="E728" s="14" t="s">
        <v>734</v>
      </c>
      <c r="F728" s="7">
        <v>0</v>
      </c>
      <c r="G728" s="7">
        <v>1</v>
      </c>
      <c r="H728" s="7">
        <v>0</v>
      </c>
      <c r="I728" s="7">
        <v>0</v>
      </c>
      <c r="J728" s="13">
        <f t="shared" si="33"/>
        <v>1</v>
      </c>
      <c r="K728" s="11">
        <v>25332</v>
      </c>
      <c r="L728" s="58" t="s">
        <v>1125</v>
      </c>
      <c r="M728" s="8">
        <f t="shared" si="34"/>
        <v>3.9475761882204328</v>
      </c>
      <c r="N728" s="7" t="str">
        <f t="shared" si="35"/>
        <v>Baixa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1120</v>
      </c>
      <c r="D729" s="45" t="s">
        <v>71</v>
      </c>
      <c r="E729" s="14" t="s">
        <v>735</v>
      </c>
      <c r="F729" s="7">
        <v>0</v>
      </c>
      <c r="G729" s="7">
        <v>0</v>
      </c>
      <c r="H729" s="7">
        <v>0</v>
      </c>
      <c r="I729" s="7">
        <v>1</v>
      </c>
      <c r="J729" s="13">
        <f t="shared" si="33"/>
        <v>1</v>
      </c>
      <c r="K729" s="11">
        <v>35145</v>
      </c>
      <c r="L729" s="58" t="s">
        <v>1125</v>
      </c>
      <c r="M729" s="8">
        <f t="shared" si="34"/>
        <v>2.8453549580310145</v>
      </c>
      <c r="N729" s="7" t="str">
        <f t="shared" si="35"/>
        <v>Baixa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1117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1121</v>
      </c>
      <c r="D731" s="45" t="s">
        <v>102</v>
      </c>
      <c r="E731" s="14" t="s">
        <v>737</v>
      </c>
      <c r="F731" s="7">
        <v>0</v>
      </c>
      <c r="G731" s="7">
        <v>0</v>
      </c>
      <c r="H731" s="7">
        <v>0</v>
      </c>
      <c r="I731" s="7">
        <v>1</v>
      </c>
      <c r="J731" s="13">
        <f t="shared" si="33"/>
        <v>1</v>
      </c>
      <c r="K731" s="11">
        <v>4896</v>
      </c>
      <c r="L731" s="58" t="s">
        <v>1124</v>
      </c>
      <c r="M731" s="8">
        <f t="shared" si="34"/>
        <v>20.424836601307192</v>
      </c>
      <c r="N731" s="7" t="str">
        <f t="shared" si="35"/>
        <v>Baixa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1117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1121</v>
      </c>
      <c r="D733" s="45" t="s">
        <v>121</v>
      </c>
      <c r="E733" s="14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1121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1119</v>
      </c>
      <c r="D735" s="45" t="s">
        <v>94</v>
      </c>
      <c r="E735" s="14" t="s">
        <v>741</v>
      </c>
      <c r="F735" s="7">
        <v>1</v>
      </c>
      <c r="G735" s="7">
        <v>3</v>
      </c>
      <c r="H735" s="7">
        <v>2</v>
      </c>
      <c r="I735" s="7">
        <v>2</v>
      </c>
      <c r="J735" s="13">
        <f t="shared" si="33"/>
        <v>8</v>
      </c>
      <c r="K735" s="11">
        <v>89653</v>
      </c>
      <c r="L735" s="58" t="s">
        <v>1126</v>
      </c>
      <c r="M735" s="8">
        <f t="shared" si="34"/>
        <v>8.9232931413338079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1112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1113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1113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1121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1121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1113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1118</v>
      </c>
      <c r="D742" s="45" t="s">
        <v>57</v>
      </c>
      <c r="E742" s="14" t="s">
        <v>748</v>
      </c>
      <c r="F742" s="7">
        <v>0</v>
      </c>
      <c r="G742" s="7">
        <v>0</v>
      </c>
      <c r="H742" s="7">
        <v>0</v>
      </c>
      <c r="I742" s="7">
        <v>1</v>
      </c>
      <c r="J742" s="13">
        <f t="shared" si="33"/>
        <v>1</v>
      </c>
      <c r="K742" s="11">
        <v>26272</v>
      </c>
      <c r="L742" s="58" t="s">
        <v>1125</v>
      </c>
      <c r="M742" s="8">
        <f t="shared" si="34"/>
        <v>3.8063337393422652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1111</v>
      </c>
      <c r="D743" s="45" t="s">
        <v>98</v>
      </c>
      <c r="E743" s="14" t="s">
        <v>749</v>
      </c>
      <c r="F743" s="7">
        <v>0</v>
      </c>
      <c r="G743" s="7">
        <v>0</v>
      </c>
      <c r="H743" s="7">
        <v>0</v>
      </c>
      <c r="I743" s="7">
        <v>1</v>
      </c>
      <c r="J743" s="13">
        <f t="shared" si="33"/>
        <v>1</v>
      </c>
      <c r="K743" s="11">
        <v>30989</v>
      </c>
      <c r="L743" s="58" t="s">
        <v>1125</v>
      </c>
      <c r="M743" s="8">
        <f t="shared" si="34"/>
        <v>3.2269514989189712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1117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1111</v>
      </c>
      <c r="D745" s="45" t="s">
        <v>98</v>
      </c>
      <c r="E745" s="14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1113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1115</v>
      </c>
      <c r="D747" s="45" t="s">
        <v>26</v>
      </c>
      <c r="E747" s="14" t="s">
        <v>753</v>
      </c>
      <c r="F747" s="7">
        <v>1</v>
      </c>
      <c r="G747" s="7">
        <v>1</v>
      </c>
      <c r="H747" s="7">
        <v>2</v>
      </c>
      <c r="I747" s="7">
        <v>6</v>
      </c>
      <c r="J747" s="13">
        <f t="shared" si="33"/>
        <v>10</v>
      </c>
      <c r="K747" s="11">
        <v>4927</v>
      </c>
      <c r="L747" s="58" t="s">
        <v>1124</v>
      </c>
      <c r="M747" s="8">
        <f t="shared" si="34"/>
        <v>202.96326364927947</v>
      </c>
      <c r="N747" s="7" t="str">
        <f t="shared" si="35"/>
        <v>Média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1117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1116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1112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1113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1112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1117</v>
      </c>
      <c r="D753" s="45" t="s">
        <v>33</v>
      </c>
      <c r="E753" s="14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1112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1117</v>
      </c>
      <c r="D755" s="45" t="s">
        <v>40</v>
      </c>
      <c r="E755" s="14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1113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1112</v>
      </c>
      <c r="D757" s="45" t="s">
        <v>17</v>
      </c>
      <c r="E757" s="14" t="s">
        <v>763</v>
      </c>
      <c r="F757" s="7">
        <v>0</v>
      </c>
      <c r="G757" s="7">
        <v>3</v>
      </c>
      <c r="H757" s="7">
        <v>4</v>
      </c>
      <c r="I757" s="7">
        <v>2</v>
      </c>
      <c r="J757" s="13">
        <f t="shared" si="33"/>
        <v>9</v>
      </c>
      <c r="K757" s="11">
        <v>7858</v>
      </c>
      <c r="L757" s="58" t="s">
        <v>1124</v>
      </c>
      <c r="M757" s="8">
        <f t="shared" si="34"/>
        <v>114.53296004072283</v>
      </c>
      <c r="N757" s="7" t="str">
        <f t="shared" si="35"/>
        <v>Média</v>
      </c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1121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1117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1117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1118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1113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1113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1115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0</v>
      </c>
      <c r="I764" s="7">
        <v>1</v>
      </c>
      <c r="J764" s="13">
        <f t="shared" si="33"/>
        <v>1</v>
      </c>
      <c r="K764" s="11">
        <v>6684</v>
      </c>
      <c r="L764" s="58" t="s">
        <v>1124</v>
      </c>
      <c r="M764" s="8">
        <f t="shared" si="34"/>
        <v>14.961101137043686</v>
      </c>
      <c r="N764" s="7" t="str">
        <f t="shared" si="35"/>
        <v>Baixa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1117</v>
      </c>
      <c r="D765" s="45" t="s">
        <v>45</v>
      </c>
      <c r="E765" s="14" t="s">
        <v>771</v>
      </c>
      <c r="F765" s="7">
        <v>1</v>
      </c>
      <c r="G765" s="7">
        <v>1</v>
      </c>
      <c r="H765" s="7">
        <v>0</v>
      </c>
      <c r="I765" s="7">
        <v>2</v>
      </c>
      <c r="J765" s="13">
        <f t="shared" si="33"/>
        <v>4</v>
      </c>
      <c r="K765" s="11">
        <v>70450</v>
      </c>
      <c r="L765" s="58" t="s">
        <v>1126</v>
      </c>
      <c r="M765" s="8">
        <f t="shared" si="34"/>
        <v>5.6777856635911998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1111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1117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1119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1117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1</v>
      </c>
      <c r="I769" s="7">
        <v>0</v>
      </c>
      <c r="J769" s="13">
        <f t="shared" si="33"/>
        <v>1</v>
      </c>
      <c r="K769" s="11">
        <v>7042</v>
      </c>
      <c r="L769" s="58" t="s">
        <v>1124</v>
      </c>
      <c r="M769" s="8">
        <f t="shared" si="34"/>
        <v>14.200511218403863</v>
      </c>
      <c r="N769" s="7" t="str">
        <f t="shared" si="35"/>
        <v>Baixa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1117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O770" s="63"/>
      <c r="P770" s="63"/>
      <c r="Q770" s="63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1119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1117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1113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1111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1112</v>
      </c>
      <c r="D775" s="45" t="s">
        <v>17</v>
      </c>
      <c r="E775" s="14" t="s">
        <v>780</v>
      </c>
      <c r="F775" s="7">
        <v>0</v>
      </c>
      <c r="G775" s="7">
        <v>1</v>
      </c>
      <c r="H775" s="7">
        <v>0</v>
      </c>
      <c r="I775" s="7">
        <v>0</v>
      </c>
      <c r="J775" s="13">
        <f t="shared" si="36"/>
        <v>1</v>
      </c>
      <c r="K775" s="11">
        <v>2661</v>
      </c>
      <c r="L775" s="58" t="s">
        <v>1124</v>
      </c>
      <c r="M775" s="8">
        <f t="shared" si="37"/>
        <v>37.579857196542655</v>
      </c>
      <c r="N775" s="7" t="str">
        <f t="shared" si="38"/>
        <v>Baixa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1117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1118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1118</v>
      </c>
      <c r="D778" s="45" t="s">
        <v>62</v>
      </c>
      <c r="E778" s="14" t="s">
        <v>783</v>
      </c>
      <c r="F778" s="7">
        <v>2</v>
      </c>
      <c r="G778" s="7">
        <v>0</v>
      </c>
      <c r="H778" s="7">
        <v>0</v>
      </c>
      <c r="I778" s="7">
        <v>0</v>
      </c>
      <c r="J778" s="13">
        <f t="shared" si="36"/>
        <v>2</v>
      </c>
      <c r="K778" s="11">
        <v>7764</v>
      </c>
      <c r="L778" s="58" t="s">
        <v>1124</v>
      </c>
      <c r="M778" s="8">
        <f t="shared" si="37"/>
        <v>25.759917568263784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1117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1119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1111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1119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1112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1117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1111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1115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1120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1116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1117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1121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1117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0</v>
      </c>
      <c r="H793" s="7">
        <v>1</v>
      </c>
      <c r="I793" s="7">
        <v>0</v>
      </c>
      <c r="J793" s="13">
        <f t="shared" si="36"/>
        <v>1</v>
      </c>
      <c r="K793" s="11">
        <v>20993</v>
      </c>
      <c r="L793" s="58" t="s">
        <v>1124</v>
      </c>
      <c r="M793" s="8">
        <f t="shared" si="37"/>
        <v>4.7634925927690182</v>
      </c>
      <c r="N793" s="7" t="str">
        <f t="shared" si="38"/>
        <v>Baixa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1111</v>
      </c>
      <c r="D794" s="45" t="s">
        <v>11</v>
      </c>
      <c r="E794" s="14" t="s">
        <v>11</v>
      </c>
      <c r="F794" s="7">
        <v>5</v>
      </c>
      <c r="G794" s="7">
        <v>5</v>
      </c>
      <c r="H794" s="7">
        <v>2</v>
      </c>
      <c r="I794" s="7">
        <v>5</v>
      </c>
      <c r="J794" s="13">
        <f t="shared" si="36"/>
        <v>17</v>
      </c>
      <c r="K794" s="11">
        <v>237286</v>
      </c>
      <c r="L794" s="58" t="s">
        <v>1127</v>
      </c>
      <c r="M794" s="8">
        <f t="shared" si="37"/>
        <v>7.1643501934374552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1116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1118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1117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1118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1112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1113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O800" s="75"/>
      <c r="P800" s="75"/>
      <c r="Q800" s="75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1117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1118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1121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O803" s="45"/>
      <c r="P803" s="45"/>
      <c r="Q803" s="45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1112</v>
      </c>
      <c r="D804" s="45" t="s">
        <v>14</v>
      </c>
      <c r="E804" s="14" t="s">
        <v>808</v>
      </c>
      <c r="F804" s="7">
        <v>0</v>
      </c>
      <c r="G804" s="7">
        <v>0</v>
      </c>
      <c r="H804" s="7">
        <v>1</v>
      </c>
      <c r="I804" s="7">
        <v>0</v>
      </c>
      <c r="J804" s="13">
        <f t="shared" si="36"/>
        <v>1</v>
      </c>
      <c r="K804" s="11">
        <v>3119</v>
      </c>
      <c r="L804" s="58" t="s">
        <v>1124</v>
      </c>
      <c r="M804" s="8">
        <f t="shared" si="37"/>
        <v>32.061558191728118</v>
      </c>
      <c r="N804" s="7" t="str">
        <f t="shared" si="38"/>
        <v>Baixa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1114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1115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1111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1113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1112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1116</v>
      </c>
      <c r="D810" s="45" t="s">
        <v>28</v>
      </c>
      <c r="E810" s="14" t="s">
        <v>28</v>
      </c>
      <c r="F810" s="7">
        <v>2</v>
      </c>
      <c r="G810" s="7">
        <v>1</v>
      </c>
      <c r="H810" s="7">
        <v>2</v>
      </c>
      <c r="I810" s="7">
        <v>2</v>
      </c>
      <c r="J810" s="13">
        <f t="shared" si="36"/>
        <v>7</v>
      </c>
      <c r="K810" s="11">
        <v>140235</v>
      </c>
      <c r="L810" s="58" t="s">
        <v>1127</v>
      </c>
      <c r="M810" s="8">
        <f t="shared" si="37"/>
        <v>4.991621207259243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1113</v>
      </c>
      <c r="D811" s="45" t="s">
        <v>20</v>
      </c>
      <c r="E811" s="14" t="s">
        <v>814</v>
      </c>
      <c r="F811" s="7">
        <v>1</v>
      </c>
      <c r="G811" s="7">
        <v>1</v>
      </c>
      <c r="H811" s="7">
        <v>2</v>
      </c>
      <c r="I811" s="7">
        <v>1</v>
      </c>
      <c r="J811" s="13">
        <f t="shared" si="36"/>
        <v>5</v>
      </c>
      <c r="K811" s="11">
        <v>89090</v>
      </c>
      <c r="L811" s="58" t="s">
        <v>1126</v>
      </c>
      <c r="M811" s="8">
        <f t="shared" si="37"/>
        <v>5.6123021663486368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1119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1120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1118</v>
      </c>
      <c r="D814" s="45" t="s">
        <v>62</v>
      </c>
      <c r="E814" s="14" t="s">
        <v>817</v>
      </c>
      <c r="F814" s="7">
        <v>5</v>
      </c>
      <c r="G814" s="7">
        <v>2</v>
      </c>
      <c r="H814" s="7">
        <v>5</v>
      </c>
      <c r="I814" s="7">
        <v>1</v>
      </c>
      <c r="J814" s="13">
        <f t="shared" si="36"/>
        <v>13</v>
      </c>
      <c r="K814" s="11">
        <v>16602</v>
      </c>
      <c r="L814" s="58" t="s">
        <v>1124</v>
      </c>
      <c r="M814" s="8">
        <f t="shared" si="37"/>
        <v>78.303818817009997</v>
      </c>
      <c r="N814" s="7" t="str">
        <f t="shared" si="38"/>
        <v>Baixa</v>
      </c>
      <c r="O814" s="45"/>
      <c r="P814" s="45"/>
      <c r="Q814" s="45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1117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1117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1118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1117</v>
      </c>
      <c r="D818" s="45" t="s">
        <v>33</v>
      </c>
      <c r="E818" s="14" t="s">
        <v>821</v>
      </c>
      <c r="F818" s="7">
        <v>0</v>
      </c>
      <c r="G818" s="7">
        <v>1</v>
      </c>
      <c r="H818" s="7">
        <v>0</v>
      </c>
      <c r="I818" s="7">
        <v>0</v>
      </c>
      <c r="J818" s="13">
        <f t="shared" si="36"/>
        <v>1</v>
      </c>
      <c r="K818" s="11">
        <v>78913</v>
      </c>
      <c r="L818" s="58" t="s">
        <v>1126</v>
      </c>
      <c r="M818" s="8">
        <f t="shared" si="37"/>
        <v>1.2672183290459114</v>
      </c>
      <c r="N818" s="7" t="str">
        <f t="shared" si="38"/>
        <v>Baixa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1111</v>
      </c>
      <c r="D819" s="45" t="s">
        <v>11</v>
      </c>
      <c r="E819" s="14" t="s">
        <v>822</v>
      </c>
      <c r="F819" s="7">
        <v>2</v>
      </c>
      <c r="G819" s="7">
        <v>0</v>
      </c>
      <c r="H819" s="7">
        <v>0</v>
      </c>
      <c r="I819" s="7">
        <v>1</v>
      </c>
      <c r="J819" s="13">
        <f t="shared" si="36"/>
        <v>3</v>
      </c>
      <c r="K819" s="11">
        <v>31984</v>
      </c>
      <c r="L819" s="58" t="s">
        <v>1125</v>
      </c>
      <c r="M819" s="8">
        <f t="shared" si="37"/>
        <v>9.3796898449224617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1117</v>
      </c>
      <c r="D820" s="45" t="s">
        <v>33</v>
      </c>
      <c r="E820" s="14" t="s">
        <v>823</v>
      </c>
      <c r="F820" s="7">
        <v>0</v>
      </c>
      <c r="G820" s="7">
        <v>2</v>
      </c>
      <c r="H820" s="7">
        <v>1</v>
      </c>
      <c r="I820" s="7">
        <v>2</v>
      </c>
      <c r="J820" s="13">
        <f t="shared" si="36"/>
        <v>5</v>
      </c>
      <c r="K820" s="11">
        <v>56546</v>
      </c>
      <c r="L820" s="58" t="s">
        <v>1125</v>
      </c>
      <c r="M820" s="8">
        <f t="shared" si="37"/>
        <v>8.8423584338414738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1113</v>
      </c>
      <c r="D821" s="45" t="s">
        <v>22</v>
      </c>
      <c r="E821" s="14" t="s">
        <v>824</v>
      </c>
      <c r="F821" s="7">
        <v>7</v>
      </c>
      <c r="G821" s="7">
        <v>6</v>
      </c>
      <c r="H821" s="7">
        <v>9</v>
      </c>
      <c r="I821" s="7">
        <v>1</v>
      </c>
      <c r="J821" s="13">
        <f t="shared" si="36"/>
        <v>23</v>
      </c>
      <c r="K821" s="11">
        <v>6698</v>
      </c>
      <c r="L821" s="58" t="s">
        <v>1124</v>
      </c>
      <c r="M821" s="8">
        <f t="shared" si="37"/>
        <v>343.38608539862645</v>
      </c>
      <c r="N821" s="7" t="str">
        <f t="shared" si="38"/>
        <v>Alta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1110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0</v>
      </c>
      <c r="G823" s="7">
        <v>2</v>
      </c>
      <c r="H823" s="7">
        <v>1</v>
      </c>
      <c r="I823" s="7">
        <v>0</v>
      </c>
      <c r="J823" s="13">
        <f t="shared" si="36"/>
        <v>3</v>
      </c>
      <c r="K823" s="11">
        <v>19797</v>
      </c>
      <c r="L823" s="58" t="s">
        <v>1124</v>
      </c>
      <c r="M823" s="8">
        <f t="shared" si="37"/>
        <v>15.153811183512653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1117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O824" s="75"/>
      <c r="P824" s="75"/>
      <c r="Q824" s="75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1118</v>
      </c>
      <c r="D825" s="45" t="s">
        <v>62</v>
      </c>
      <c r="E825" s="14" t="s">
        <v>62</v>
      </c>
      <c r="F825" s="7">
        <v>3</v>
      </c>
      <c r="G825" s="7">
        <v>7</v>
      </c>
      <c r="H825" s="7">
        <v>1</v>
      </c>
      <c r="I825" s="7">
        <v>2</v>
      </c>
      <c r="J825" s="13">
        <f t="shared" si="36"/>
        <v>13</v>
      </c>
      <c r="K825" s="11">
        <v>114265</v>
      </c>
      <c r="L825" s="58" t="s">
        <v>1127</v>
      </c>
      <c r="M825" s="8">
        <f t="shared" si="37"/>
        <v>11.377062092504266</v>
      </c>
      <c r="N825" s="7" t="str">
        <f t="shared" si="38"/>
        <v>Baixa</v>
      </c>
      <c r="O825" s="56"/>
      <c r="P825" s="56"/>
      <c r="Q825" s="56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1121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1113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1114</v>
      </c>
      <c r="D828" s="45" t="s">
        <v>24</v>
      </c>
      <c r="E828" s="14" t="s">
        <v>24</v>
      </c>
      <c r="F828" s="7">
        <v>0</v>
      </c>
      <c r="G828" s="7">
        <v>0</v>
      </c>
      <c r="H828" s="7">
        <v>2</v>
      </c>
      <c r="I828" s="7">
        <v>1</v>
      </c>
      <c r="J828" s="13">
        <f t="shared" si="36"/>
        <v>3</v>
      </c>
      <c r="K828" s="11">
        <v>330361</v>
      </c>
      <c r="L828" s="58" t="s">
        <v>1127</v>
      </c>
      <c r="M828" s="8">
        <f t="shared" si="37"/>
        <v>0.90809750545615253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1110</v>
      </c>
      <c r="D829" s="45" t="s">
        <v>8</v>
      </c>
      <c r="E829" s="14" t="s">
        <v>8</v>
      </c>
      <c r="F829" s="7">
        <v>15</v>
      </c>
      <c r="G829" s="7">
        <v>22</v>
      </c>
      <c r="H829" s="7">
        <v>22</v>
      </c>
      <c r="I829" s="7">
        <v>18</v>
      </c>
      <c r="J829" s="13">
        <f t="shared" si="36"/>
        <v>77</v>
      </c>
      <c r="K829" s="11">
        <v>683247</v>
      </c>
      <c r="L829" s="58" t="s">
        <v>1128</v>
      </c>
      <c r="M829" s="8">
        <f t="shared" si="37"/>
        <v>11.269716515403653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1116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1120</v>
      </c>
      <c r="D831" s="45" t="s">
        <v>80</v>
      </c>
      <c r="E831" s="14" t="s">
        <v>80</v>
      </c>
      <c r="F831" s="7">
        <v>8</v>
      </c>
      <c r="G831" s="7">
        <v>4</v>
      </c>
      <c r="H831" s="7">
        <v>8</v>
      </c>
      <c r="I831" s="7">
        <v>1</v>
      </c>
      <c r="J831" s="13">
        <f t="shared" si="36"/>
        <v>21</v>
      </c>
      <c r="K831" s="11">
        <v>83808</v>
      </c>
      <c r="L831" s="58" t="s">
        <v>1126</v>
      </c>
      <c r="M831" s="8">
        <f t="shared" si="37"/>
        <v>25.057273768613971</v>
      </c>
      <c r="N831" s="7" t="str">
        <f t="shared" si="38"/>
        <v>Baixa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1114</v>
      </c>
      <c r="D832" s="45" t="s">
        <v>24</v>
      </c>
      <c r="E832" s="14" t="s">
        <v>831</v>
      </c>
      <c r="F832" s="7">
        <v>0</v>
      </c>
      <c r="G832" s="7">
        <v>1</v>
      </c>
      <c r="H832" s="7">
        <v>0</v>
      </c>
      <c r="I832" s="7">
        <v>0</v>
      </c>
      <c r="J832" s="13">
        <f t="shared" si="36"/>
        <v>1</v>
      </c>
      <c r="K832" s="11">
        <v>4325</v>
      </c>
      <c r="L832" s="58" t="s">
        <v>1124</v>
      </c>
      <c r="M832" s="8">
        <f t="shared" si="37"/>
        <v>23.121387283236995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1120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1112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1121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1113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1117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900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900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1121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1117</v>
      </c>
      <c r="D839" s="45" t="s">
        <v>33</v>
      </c>
      <c r="E839" s="14" t="s">
        <v>33</v>
      </c>
      <c r="F839" s="7">
        <v>1</v>
      </c>
      <c r="G839" s="7">
        <v>1</v>
      </c>
      <c r="H839" s="7">
        <v>2</v>
      </c>
      <c r="I839" s="7">
        <v>0</v>
      </c>
      <c r="J839" s="13">
        <f t="shared" si="39"/>
        <v>4</v>
      </c>
      <c r="K839" s="11">
        <v>134477</v>
      </c>
      <c r="L839" s="58" t="s">
        <v>1127</v>
      </c>
      <c r="M839" s="8">
        <f t="shared" si="40"/>
        <v>2.9744863433895761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1120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1121</v>
      </c>
      <c r="D841" s="45" t="s">
        <v>135</v>
      </c>
      <c r="E841" s="14" t="s">
        <v>839</v>
      </c>
      <c r="F841" s="7">
        <v>1</v>
      </c>
      <c r="G841" s="7">
        <v>2</v>
      </c>
      <c r="H841" s="7">
        <v>1</v>
      </c>
      <c r="I841" s="7">
        <v>2</v>
      </c>
      <c r="J841" s="13">
        <f t="shared" si="39"/>
        <v>6</v>
      </c>
      <c r="K841" s="11">
        <v>39173</v>
      </c>
      <c r="L841" s="58" t="s">
        <v>1125</v>
      </c>
      <c r="M841" s="8">
        <f t="shared" si="40"/>
        <v>15.316672197687183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1121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1120</v>
      </c>
      <c r="D843" s="45" t="s">
        <v>71</v>
      </c>
      <c r="E843" s="14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1121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1114</v>
      </c>
      <c r="D846" s="45" t="s">
        <v>24</v>
      </c>
      <c r="E846" s="14" t="s">
        <v>844</v>
      </c>
      <c r="F846" s="7">
        <v>0</v>
      </c>
      <c r="G846" s="7">
        <v>0</v>
      </c>
      <c r="H846" s="7">
        <v>0</v>
      </c>
      <c r="I846" s="7">
        <v>4</v>
      </c>
      <c r="J846" s="13">
        <f t="shared" si="39"/>
        <v>4</v>
      </c>
      <c r="K846" s="11">
        <v>3951</v>
      </c>
      <c r="L846" s="58" t="s">
        <v>1124</v>
      </c>
      <c r="M846" s="8">
        <f t="shared" si="40"/>
        <v>101.24019235636548</v>
      </c>
      <c r="N846" s="7" t="str">
        <f t="shared" si="41"/>
        <v>Média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1113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1111</v>
      </c>
      <c r="D848" s="45" t="s">
        <v>98</v>
      </c>
      <c r="E848" s="14" t="s">
        <v>846</v>
      </c>
      <c r="F848" s="7">
        <v>2</v>
      </c>
      <c r="G848" s="7">
        <v>0</v>
      </c>
      <c r="H848" s="7">
        <v>0</v>
      </c>
      <c r="I848" s="7">
        <v>1</v>
      </c>
      <c r="J848" s="13">
        <f t="shared" si="39"/>
        <v>3</v>
      </c>
      <c r="K848" s="11">
        <v>125376</v>
      </c>
      <c r="L848" s="58" t="s">
        <v>1127</v>
      </c>
      <c r="M848" s="8">
        <f t="shared" si="40"/>
        <v>2.3928024502297092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1112</v>
      </c>
      <c r="D849" s="45" t="s">
        <v>17</v>
      </c>
      <c r="E849" s="14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1118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1117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1111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1</v>
      </c>
      <c r="I853" s="7">
        <v>0</v>
      </c>
      <c r="J853" s="13">
        <f t="shared" si="39"/>
        <v>1</v>
      </c>
      <c r="K853" s="11">
        <v>10537</v>
      </c>
      <c r="L853" s="58" t="s">
        <v>1124</v>
      </c>
      <c r="M853" s="8">
        <f t="shared" si="40"/>
        <v>9.4903672772136289</v>
      </c>
      <c r="N853" s="7" t="str">
        <f t="shared" si="41"/>
        <v>Baixa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1113</v>
      </c>
      <c r="D854" s="45" t="s">
        <v>22</v>
      </c>
      <c r="E854" s="14" t="s">
        <v>852</v>
      </c>
      <c r="F854" s="7">
        <v>0</v>
      </c>
      <c r="G854" s="7">
        <v>0</v>
      </c>
      <c r="H854" s="7">
        <v>1</v>
      </c>
      <c r="I854" s="7">
        <v>0</v>
      </c>
      <c r="J854" s="13">
        <f t="shared" si="39"/>
        <v>1</v>
      </c>
      <c r="K854" s="11">
        <v>5420</v>
      </c>
      <c r="L854" s="58" t="s">
        <v>1124</v>
      </c>
      <c r="M854" s="8">
        <f t="shared" si="40"/>
        <v>18.450184501845019</v>
      </c>
      <c r="N854" s="7" t="str">
        <f t="shared" si="41"/>
        <v>Baixa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1118</v>
      </c>
      <c r="D855" s="45" t="s">
        <v>62</v>
      </c>
      <c r="E855" s="14" t="s">
        <v>853</v>
      </c>
      <c r="F855" s="7">
        <v>11</v>
      </c>
      <c r="G855" s="7">
        <v>9</v>
      </c>
      <c r="H855" s="7">
        <v>7</v>
      </c>
      <c r="I855" s="7">
        <v>14</v>
      </c>
      <c r="J855" s="13">
        <f t="shared" si="39"/>
        <v>41</v>
      </c>
      <c r="K855" s="11">
        <v>42149</v>
      </c>
      <c r="L855" s="58" t="s">
        <v>1125</v>
      </c>
      <c r="M855" s="8">
        <f t="shared" si="40"/>
        <v>97.273956677501246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1118</v>
      </c>
      <c r="D856" s="45" t="s">
        <v>38</v>
      </c>
      <c r="E856" s="14" t="s">
        <v>854</v>
      </c>
      <c r="F856" s="7">
        <v>1</v>
      </c>
      <c r="G856" s="7">
        <v>2</v>
      </c>
      <c r="H856" s="7">
        <v>0</v>
      </c>
      <c r="I856" s="7">
        <v>0</v>
      </c>
      <c r="J856" s="13">
        <f t="shared" si="39"/>
        <v>3</v>
      </c>
      <c r="K856" s="11">
        <v>5243</v>
      </c>
      <c r="L856" s="58" t="s">
        <v>1124</v>
      </c>
      <c r="M856" s="8">
        <f t="shared" si="40"/>
        <v>57.219149341979787</v>
      </c>
      <c r="N856" s="7" t="str">
        <f t="shared" si="41"/>
        <v>Baixa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1117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374</v>
      </c>
      <c r="G858" s="12">
        <f>SUM(G5:G857)</f>
        <v>388</v>
      </c>
      <c r="H858" s="12">
        <f>SUM(H5:H857)</f>
        <v>449</v>
      </c>
      <c r="I858" s="12">
        <f>SUM(I5:I857)</f>
        <v>347</v>
      </c>
      <c r="J858" s="62">
        <f>SUM(J5:J857)</f>
        <v>1558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G851" sqref="G851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6" t="s">
        <v>1107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2" ht="19.5" thickBot="1" x14ac:dyDescent="0.3">
      <c r="A3" s="77" t="str">
        <f>Dengue!A3</f>
        <v>Sinan 02/12/2019</v>
      </c>
      <c r="B3" s="7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43</v>
      </c>
      <c r="G4" s="50">
        <f>Dengue!G4</f>
        <v>44</v>
      </c>
      <c r="H4" s="50">
        <f>Dengue!H4</f>
        <v>45</v>
      </c>
      <c r="I4" s="50">
        <f>Dengue!I4</f>
        <v>46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34</v>
      </c>
      <c r="Q8" s="71">
        <f>P8/P$10*100</f>
        <v>3.9859320046893321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819</v>
      </c>
      <c r="Q9" s="71">
        <f>P9/P$10*100</f>
        <v>96.014067995310668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0</v>
      </c>
      <c r="H30" s="7">
        <v>1</v>
      </c>
      <c r="I30" s="7">
        <v>0</v>
      </c>
      <c r="J30" s="13">
        <f t="shared" si="0"/>
        <v>1</v>
      </c>
      <c r="K30" s="11">
        <v>15239</v>
      </c>
      <c r="L30" s="58" t="s">
        <v>1124</v>
      </c>
      <c r="M30" s="8">
        <f t="shared" si="1"/>
        <v>6.5621103746965028</v>
      </c>
      <c r="N30" s="7" t="str">
        <f t="shared" si="2"/>
        <v>Baixa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1</v>
      </c>
      <c r="I35" s="7">
        <v>0</v>
      </c>
      <c r="J35" s="13">
        <f t="shared" si="0"/>
        <v>1</v>
      </c>
      <c r="K35" s="11">
        <v>8481</v>
      </c>
      <c r="L35" s="58" t="s">
        <v>1124</v>
      </c>
      <c r="M35" s="8">
        <f t="shared" si="1"/>
        <v>11.791062374719962</v>
      </c>
      <c r="N35" s="7" t="str">
        <f t="shared" si="2"/>
        <v>Baixa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1</v>
      </c>
      <c r="I42" s="7">
        <v>0</v>
      </c>
      <c r="J42" s="13">
        <f t="shared" si="0"/>
        <v>1</v>
      </c>
      <c r="K42" s="11">
        <v>116691</v>
      </c>
      <c r="L42" s="58" t="s">
        <v>1127</v>
      </c>
      <c r="M42" s="8">
        <f t="shared" si="1"/>
        <v>0.85696411891234114</v>
      </c>
      <c r="N42" s="7" t="str">
        <f t="shared" si="2"/>
        <v>Baixa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0</v>
      </c>
      <c r="H48" s="7">
        <v>1</v>
      </c>
      <c r="I48" s="7">
        <v>0</v>
      </c>
      <c r="J48" s="13">
        <f t="shared" si="0"/>
        <v>1</v>
      </c>
      <c r="K48" s="11">
        <v>105083</v>
      </c>
      <c r="L48" s="58" t="s">
        <v>1127</v>
      </c>
      <c r="M48" s="8">
        <f t="shared" si="1"/>
        <v>0.95162871254151471</v>
      </c>
      <c r="N48" s="7" t="str">
        <f t="shared" si="2"/>
        <v>Baixa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2</v>
      </c>
      <c r="G70" s="7">
        <v>0</v>
      </c>
      <c r="H70" s="7">
        <v>2</v>
      </c>
      <c r="I70" s="7">
        <v>1</v>
      </c>
      <c r="J70" s="13">
        <f t="shared" si="3"/>
        <v>5</v>
      </c>
      <c r="K70" s="11">
        <v>2501576</v>
      </c>
      <c r="L70" s="58" t="s">
        <v>1128</v>
      </c>
      <c r="M70" s="8">
        <f t="shared" si="4"/>
        <v>0.19987399943075887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1125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1</v>
      </c>
      <c r="I121" s="7">
        <v>0</v>
      </c>
      <c r="J121" s="13">
        <f t="shared" si="3"/>
        <v>1</v>
      </c>
      <c r="K121" s="11">
        <v>12816</v>
      </c>
      <c r="L121" s="58" t="s">
        <v>1124</v>
      </c>
      <c r="M121" s="8">
        <f t="shared" si="4"/>
        <v>7.8027465667915106</v>
      </c>
      <c r="N121" s="7" t="str">
        <f t="shared" si="5"/>
        <v>Baixa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1</v>
      </c>
      <c r="I123" s="7">
        <v>0</v>
      </c>
      <c r="J123" s="13">
        <f t="shared" si="3"/>
        <v>1</v>
      </c>
      <c r="K123" s="11">
        <v>16565</v>
      </c>
      <c r="L123" s="58" t="s">
        <v>1124</v>
      </c>
      <c r="M123" s="8">
        <f t="shared" si="4"/>
        <v>6.0368246302444915</v>
      </c>
      <c r="N123" s="7" t="str">
        <f t="shared" si="5"/>
        <v>Baixa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1</v>
      </c>
      <c r="I135" s="7">
        <v>0</v>
      </c>
      <c r="J135" s="13">
        <f t="shared" si="6"/>
        <v>1</v>
      </c>
      <c r="K135" s="11">
        <v>14883</v>
      </c>
      <c r="L135" s="58" t="s">
        <v>1124</v>
      </c>
      <c r="M135" s="8">
        <f t="shared" si="7"/>
        <v>6.7190754552173617</v>
      </c>
      <c r="N135" s="7" t="str">
        <f t="shared" si="8"/>
        <v>Baixa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1124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1</v>
      </c>
      <c r="J175" s="13">
        <f t="shared" si="6"/>
        <v>1</v>
      </c>
      <c r="K175" s="11">
        <v>21703</v>
      </c>
      <c r="L175" s="58" t="s">
        <v>1124</v>
      </c>
      <c r="M175" s="8">
        <f t="shared" si="7"/>
        <v>4.6076579274754641</v>
      </c>
      <c r="N175" s="7" t="str">
        <f t="shared" si="8"/>
        <v>Baixa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1124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1</v>
      </c>
      <c r="G207" s="7">
        <v>0</v>
      </c>
      <c r="H207" s="7">
        <v>0</v>
      </c>
      <c r="I207" s="7">
        <v>0</v>
      </c>
      <c r="J207" s="13">
        <f t="shared" si="9"/>
        <v>1</v>
      </c>
      <c r="K207" s="11">
        <v>127539</v>
      </c>
      <c r="L207" s="58" t="s">
        <v>1127</v>
      </c>
      <c r="M207" s="8">
        <f t="shared" si="10"/>
        <v>0.78407389112349957</v>
      </c>
      <c r="N207" s="7" t="str">
        <f t="shared" si="11"/>
        <v>Baixa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1124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1127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1</v>
      </c>
      <c r="J252" s="13">
        <f t="shared" si="9"/>
        <v>1</v>
      </c>
      <c r="K252" s="11">
        <v>235977</v>
      </c>
      <c r="L252" s="58" t="s">
        <v>1127</v>
      </c>
      <c r="M252" s="8">
        <f t="shared" si="10"/>
        <v>0.42377011318899727</v>
      </c>
      <c r="N252" s="7" t="str">
        <f t="shared" si="11"/>
        <v>Baixa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1</v>
      </c>
      <c r="I270" s="7">
        <v>0</v>
      </c>
      <c r="J270" s="13">
        <f t="shared" si="12"/>
        <v>1</v>
      </c>
      <c r="K270" s="11">
        <v>11064</v>
      </c>
      <c r="L270" s="58" t="s">
        <v>1124</v>
      </c>
      <c r="M270" s="8">
        <f t="shared" si="13"/>
        <v>9.038322487346349</v>
      </c>
      <c r="N270" s="7" t="str">
        <f t="shared" si="14"/>
        <v>Baixa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2</v>
      </c>
      <c r="I303" s="7">
        <v>0</v>
      </c>
      <c r="J303" s="13">
        <f t="shared" si="12"/>
        <v>2</v>
      </c>
      <c r="K303" s="11">
        <v>5891</v>
      </c>
      <c r="L303" s="58" t="s">
        <v>1124</v>
      </c>
      <c r="M303" s="8">
        <f t="shared" si="13"/>
        <v>33.950093362756746</v>
      </c>
      <c r="N303" s="7" t="str">
        <f t="shared" si="14"/>
        <v>Baixa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1</v>
      </c>
      <c r="G309" s="7">
        <v>0</v>
      </c>
      <c r="H309" s="7">
        <v>0</v>
      </c>
      <c r="I309" s="7">
        <v>0</v>
      </c>
      <c r="J309" s="13">
        <f t="shared" si="12"/>
        <v>1</v>
      </c>
      <c r="K309" s="11">
        <v>58962</v>
      </c>
      <c r="L309" s="58" t="s">
        <v>1125</v>
      </c>
      <c r="M309" s="8">
        <f t="shared" si="13"/>
        <v>1.6960075981140397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0</v>
      </c>
      <c r="G319" s="7">
        <v>1</v>
      </c>
      <c r="H319" s="7">
        <v>1</v>
      </c>
      <c r="I319" s="7">
        <v>0</v>
      </c>
      <c r="J319" s="13">
        <f t="shared" si="12"/>
        <v>2</v>
      </c>
      <c r="K319" s="11">
        <v>278685</v>
      </c>
      <c r="L319" s="58" t="s">
        <v>1127</v>
      </c>
      <c r="M319" s="8">
        <f t="shared" si="13"/>
        <v>0.71765613506288461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1124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1</v>
      </c>
      <c r="G361" s="7">
        <v>3</v>
      </c>
      <c r="H361" s="7">
        <v>1</v>
      </c>
      <c r="I361" s="7">
        <v>0</v>
      </c>
      <c r="J361" s="13">
        <f t="shared" si="15"/>
        <v>5</v>
      </c>
      <c r="K361" s="11">
        <v>261344</v>
      </c>
      <c r="L361" s="58" t="s">
        <v>1127</v>
      </c>
      <c r="M361" s="8">
        <f t="shared" si="16"/>
        <v>1.913187216848292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1124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1</v>
      </c>
      <c r="J403" s="13">
        <f t="shared" si="18"/>
        <v>1</v>
      </c>
      <c r="K403" s="11">
        <v>67628</v>
      </c>
      <c r="L403" s="58" t="s">
        <v>1125</v>
      </c>
      <c r="M403" s="8">
        <f t="shared" si="19"/>
        <v>1.4786774708700539</v>
      </c>
      <c r="N403" s="7" t="str">
        <f t="shared" si="20"/>
        <v>Baixa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1</v>
      </c>
      <c r="H411" s="7">
        <v>0</v>
      </c>
      <c r="I411" s="7">
        <v>0</v>
      </c>
      <c r="J411" s="13">
        <f t="shared" si="18"/>
        <v>1</v>
      </c>
      <c r="K411" s="11">
        <v>25305</v>
      </c>
      <c r="L411" s="58" t="s">
        <v>1125</v>
      </c>
      <c r="M411" s="8">
        <f t="shared" si="19"/>
        <v>3.9517881841533296</v>
      </c>
      <c r="N411" s="7" t="str">
        <f t="shared" si="20"/>
        <v>Baixa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1</v>
      </c>
      <c r="G423" s="7">
        <v>1</v>
      </c>
      <c r="H423" s="7">
        <v>0</v>
      </c>
      <c r="I423" s="7">
        <v>0</v>
      </c>
      <c r="J423" s="13">
        <f t="shared" si="18"/>
        <v>2</v>
      </c>
      <c r="K423" s="11">
        <v>564310</v>
      </c>
      <c r="L423" s="58" t="s">
        <v>1128</v>
      </c>
      <c r="M423" s="8">
        <f t="shared" si="19"/>
        <v>0.35441512643759637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1</v>
      </c>
      <c r="J438" s="13">
        <f t="shared" si="18"/>
        <v>1</v>
      </c>
      <c r="K438" s="11">
        <v>6786</v>
      </c>
      <c r="L438" s="58" t="s">
        <v>1124</v>
      </c>
      <c r="M438" s="8">
        <f t="shared" si="19"/>
        <v>14.736221632773356</v>
      </c>
      <c r="N438" s="7" t="str">
        <f t="shared" si="20"/>
        <v>Baixa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1</v>
      </c>
      <c r="I541" s="7">
        <v>0</v>
      </c>
      <c r="J541" s="13">
        <f t="shared" si="24"/>
        <v>1</v>
      </c>
      <c r="K541" s="11">
        <v>7954</v>
      </c>
      <c r="L541" s="58" t="s">
        <v>1124</v>
      </c>
      <c r="M541" s="8">
        <f t="shared" si="25"/>
        <v>12.572290671360323</v>
      </c>
      <c r="N541" s="7" t="str">
        <f t="shared" si="26"/>
        <v>Baixa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1</v>
      </c>
      <c r="J573" s="13">
        <f t="shared" si="24"/>
        <v>1</v>
      </c>
      <c r="K573" s="11">
        <v>24319</v>
      </c>
      <c r="L573" s="58" t="s">
        <v>1124</v>
      </c>
      <c r="M573" s="8">
        <f t="shared" si="25"/>
        <v>4.1120111846704219</v>
      </c>
      <c r="N573" s="7" t="str">
        <f t="shared" si="26"/>
        <v>Baixa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3</v>
      </c>
      <c r="G604" s="7">
        <v>0</v>
      </c>
      <c r="H604" s="7">
        <v>1</v>
      </c>
      <c r="I604" s="7">
        <v>2</v>
      </c>
      <c r="J604" s="13">
        <f t="shared" si="27"/>
        <v>6</v>
      </c>
      <c r="K604" s="11">
        <v>56208</v>
      </c>
      <c r="L604" s="58" t="s">
        <v>1125</v>
      </c>
      <c r="M604" s="8">
        <f t="shared" si="28"/>
        <v>10.67463706233988</v>
      </c>
      <c r="N604" s="7" t="str">
        <f t="shared" si="29"/>
        <v>Baixa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1</v>
      </c>
      <c r="G634" s="7">
        <v>1</v>
      </c>
      <c r="H634" s="7">
        <v>1</v>
      </c>
      <c r="I634" s="7">
        <v>1</v>
      </c>
      <c r="J634" s="13">
        <f t="shared" si="27"/>
        <v>4</v>
      </c>
      <c r="K634" s="11">
        <v>10514</v>
      </c>
      <c r="L634" s="58" t="s">
        <v>1124</v>
      </c>
      <c r="M634" s="8">
        <f t="shared" si="28"/>
        <v>38.044512079132588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1127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1</v>
      </c>
      <c r="G663" s="7">
        <v>0</v>
      </c>
      <c r="H663" s="7">
        <v>0</v>
      </c>
      <c r="I663" s="7">
        <v>0</v>
      </c>
      <c r="J663" s="13">
        <f t="shared" si="30"/>
        <v>1</v>
      </c>
      <c r="K663" s="11">
        <v>135421</v>
      </c>
      <c r="L663" s="58" t="s">
        <v>1127</v>
      </c>
      <c r="M663" s="8">
        <f t="shared" si="31"/>
        <v>0.73843790844846813</v>
      </c>
      <c r="N663" s="7" t="str">
        <f t="shared" si="32"/>
        <v>Baixa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1</v>
      </c>
      <c r="H689" s="7">
        <v>0</v>
      </c>
      <c r="I689" s="7">
        <v>0</v>
      </c>
      <c r="J689" s="13">
        <f t="shared" si="30"/>
        <v>1</v>
      </c>
      <c r="K689" s="11">
        <v>42751</v>
      </c>
      <c r="L689" s="58" t="s">
        <v>1125</v>
      </c>
      <c r="M689" s="8">
        <f t="shared" si="31"/>
        <v>2.3391265701387103</v>
      </c>
      <c r="N689" s="7" t="str">
        <f t="shared" si="32"/>
        <v>Baixa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1</v>
      </c>
      <c r="G699" s="7">
        <v>0</v>
      </c>
      <c r="H699" s="7">
        <v>0</v>
      </c>
      <c r="I699" s="7">
        <v>0</v>
      </c>
      <c r="J699" s="13">
        <f t="shared" si="30"/>
        <v>1</v>
      </c>
      <c r="K699" s="11">
        <v>33934</v>
      </c>
      <c r="L699" s="58" t="s">
        <v>1125</v>
      </c>
      <c r="M699" s="8">
        <f t="shared" si="31"/>
        <v>2.9468969175458244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1</v>
      </c>
      <c r="H757" s="7">
        <v>0</v>
      </c>
      <c r="I757" s="7">
        <v>0</v>
      </c>
      <c r="J757" s="13">
        <f t="shared" si="33"/>
        <v>1</v>
      </c>
      <c r="K757" s="11">
        <v>7858</v>
      </c>
      <c r="L757" s="58" t="s">
        <v>1124</v>
      </c>
      <c r="M757" s="8">
        <f t="shared" si="34"/>
        <v>12.725884448969204</v>
      </c>
      <c r="N757" s="7" t="str">
        <f t="shared" si="35"/>
        <v>Baixa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1</v>
      </c>
      <c r="I770" s="7">
        <v>0</v>
      </c>
      <c r="J770" s="13">
        <f t="shared" si="33"/>
        <v>1</v>
      </c>
      <c r="K770" s="11">
        <v>7056</v>
      </c>
      <c r="L770" s="58" t="s">
        <v>1124</v>
      </c>
      <c r="M770" s="8">
        <f t="shared" si="34"/>
        <v>14.172335600907029</v>
      </c>
      <c r="N770" s="7" t="str">
        <f t="shared" si="35"/>
        <v>Baixa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3</v>
      </c>
      <c r="I789" s="7">
        <v>0</v>
      </c>
      <c r="J789" s="13">
        <f t="shared" si="36"/>
        <v>3</v>
      </c>
      <c r="K789" s="11">
        <v>8685</v>
      </c>
      <c r="L789" s="58" t="s">
        <v>1124</v>
      </c>
      <c r="M789" s="8">
        <f t="shared" si="37"/>
        <v>34.542314335060446</v>
      </c>
      <c r="N789" s="7" t="str">
        <f t="shared" si="38"/>
        <v>Baixa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1126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1124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1</v>
      </c>
      <c r="I825" s="7">
        <v>1</v>
      </c>
      <c r="J825" s="13">
        <f t="shared" si="36"/>
        <v>2</v>
      </c>
      <c r="K825" s="11">
        <v>114265</v>
      </c>
      <c r="L825" s="58" t="s">
        <v>1127</v>
      </c>
      <c r="M825" s="8">
        <f t="shared" si="37"/>
        <v>1.7503172450006563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1</v>
      </c>
      <c r="G828" s="7">
        <v>0</v>
      </c>
      <c r="H828" s="7">
        <v>0</v>
      </c>
      <c r="I828" s="7">
        <v>0</v>
      </c>
      <c r="J828" s="13">
        <f t="shared" si="36"/>
        <v>1</v>
      </c>
      <c r="K828" s="11">
        <v>330361</v>
      </c>
      <c r="L828" s="58" t="s">
        <v>1127</v>
      </c>
      <c r="M828" s="8">
        <f t="shared" si="37"/>
        <v>0.3026991684853842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0</v>
      </c>
      <c r="H829" s="7">
        <v>1</v>
      </c>
      <c r="I829" s="7">
        <v>0</v>
      </c>
      <c r="J829" s="13">
        <f t="shared" si="36"/>
        <v>1</v>
      </c>
      <c r="K829" s="11">
        <v>683247</v>
      </c>
      <c r="L829" s="58" t="s">
        <v>1128</v>
      </c>
      <c r="M829" s="8">
        <f t="shared" si="37"/>
        <v>0.14635995474550201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1125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1</v>
      </c>
      <c r="J855" s="13">
        <f t="shared" si="39"/>
        <v>1</v>
      </c>
      <c r="K855" s="11">
        <v>42149</v>
      </c>
      <c r="L855" s="58" t="s">
        <v>1125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13</v>
      </c>
      <c r="G858" s="12">
        <f>SUM(G5:G857)</f>
        <v>9</v>
      </c>
      <c r="H858" s="12">
        <f>SUM(H5:H857)</f>
        <v>23</v>
      </c>
      <c r="I858" s="12">
        <f>SUM(I5:I857)</f>
        <v>11</v>
      </c>
      <c r="J858" s="62">
        <f>SUM(J5:J857)</f>
        <v>56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B5" sqref="B5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6" t="s">
        <v>1129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2" ht="19.5" thickBot="1" x14ac:dyDescent="0.3">
      <c r="A3" s="77" t="str">
        <f>Dengue!A3</f>
        <v>Sinan 02/12/2019</v>
      </c>
      <c r="B3" s="7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43</v>
      </c>
      <c r="G4" s="50">
        <f>Dengue!G4</f>
        <v>44</v>
      </c>
      <c r="H4" s="50">
        <f>Dengue!H4</f>
        <v>45</v>
      </c>
      <c r="I4" s="50">
        <f>Dengue!I4</f>
        <v>46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>F5+G5+H5+I5</f>
        <v>0</v>
      </c>
      <c r="K5" s="11">
        <v>6972</v>
      </c>
      <c r="L5" s="58" t="s">
        <v>1124</v>
      </c>
      <c r="M5" s="8">
        <f>(J5/K5)*100000</f>
        <v>0</v>
      </c>
      <c r="N5" s="7" t="str">
        <f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>F6+G6+H6+I6</f>
        <v>0</v>
      </c>
      <c r="K6" s="11">
        <v>23223</v>
      </c>
      <c r="L6" s="58" t="s">
        <v>1124</v>
      </c>
      <c r="M6" s="8">
        <f>(J6/K6)*100000</f>
        <v>0</v>
      </c>
      <c r="N6" s="7" t="str">
        <f>IF(M6=0,"Silencioso",IF(AND(M6&gt;0,M6&lt;100),"Baixa",IF(AND(M6&gt;=100,M6&lt;300),"Média",IF(AND(M6&gt;=300,M6&lt;500),"Alta",IF(M6&gt;=500,"Muito Alta","Avaliar")))))</f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>F7+G7+H7+I7</f>
        <v>0</v>
      </c>
      <c r="K7" s="11">
        <v>13465</v>
      </c>
      <c r="L7" s="58" t="s">
        <v>1124</v>
      </c>
      <c r="M7" s="8">
        <f>(J7/K7)*100000</f>
        <v>0</v>
      </c>
      <c r="N7" s="7" t="str">
        <f>IF(M7=0,"Silencioso",IF(AND(M7&gt;0,M7&lt;100),"Baixa",IF(AND(M7&gt;=100,M7&lt;300),"Média",IF(AND(M7&gt;=300,M7&lt;500),"Alta",IF(M7&gt;=500,"Muito Alta","Avaliar")))))</f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>F8+G8+H8+I8</f>
        <v>0</v>
      </c>
      <c r="K8" s="11">
        <v>3994</v>
      </c>
      <c r="L8" s="58" t="s">
        <v>1124</v>
      </c>
      <c r="M8" s="8">
        <f>(J8/K8)*100000</f>
        <v>0</v>
      </c>
      <c r="N8" s="7" t="str">
        <f>IF(M8=0,"Silencioso",IF(AND(M8&gt;0,M8&lt;100),"Baixa",IF(AND(M8&gt;=100,M8&lt;300),"Média",IF(AND(M8&gt;=300,M8&lt;500),"Alta",IF(M8&gt;=500,"Muito Alta","Avaliar")))))</f>
        <v>Silencioso</v>
      </c>
      <c r="O8" s="6" t="s">
        <v>16</v>
      </c>
      <c r="P8" s="69">
        <f>COUNTIF(N$5:N$857,"Baixa")</f>
        <v>11</v>
      </c>
      <c r="Q8" s="71">
        <f>P8/P$10*100</f>
        <v>1.2895662368112544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>F9+G9+H9+I9</f>
        <v>0</v>
      </c>
      <c r="K9" s="11">
        <v>9575</v>
      </c>
      <c r="L9" s="58" t="s">
        <v>1124</v>
      </c>
      <c r="M9" s="8">
        <f>(J9/K9)*100000</f>
        <v>0</v>
      </c>
      <c r="N9" s="7" t="str">
        <f>IF(M9=0,"Silencioso",IF(AND(M9&gt;0,M9&lt;100),"Baixa",IF(AND(M9&gt;=100,M9&lt;300),"Média",IF(AND(M9&gt;=300,M9&lt;500),"Alta",IF(M9&gt;=500,"Muito Alta","Avaliar")))))</f>
        <v>Silencioso</v>
      </c>
      <c r="O9" s="6" t="s">
        <v>19</v>
      </c>
      <c r="P9" s="69">
        <f>COUNTIF(N$5:N$857,"Silencioso")</f>
        <v>842</v>
      </c>
      <c r="Q9" s="71">
        <f>P9/P$10*100</f>
        <v>98.710433763188746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>F10+G10+H10+I10</f>
        <v>0</v>
      </c>
      <c r="K10" s="11">
        <v>13600</v>
      </c>
      <c r="L10" s="58" t="s">
        <v>1124</v>
      </c>
      <c r="M10" s="8">
        <f>(J10/K10)*100000</f>
        <v>0</v>
      </c>
      <c r="N10" s="7" t="str">
        <f>IF(M10=0,"Silencioso",IF(AND(M10&gt;0,M10&lt;100),"Baixa",IF(AND(M10&gt;=100,M10&lt;300),"Média",IF(AND(M10&gt;=300,M10&lt;500),"Alta",IF(M10&gt;=500,"Muito Alta","Avaliar")))))</f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>F11+G11+H11+I11</f>
        <v>0</v>
      </c>
      <c r="K11" s="11">
        <v>2005</v>
      </c>
      <c r="L11" s="58" t="s">
        <v>1124</v>
      </c>
      <c r="M11" s="8">
        <f>(J11/K11)*100000</f>
        <v>0</v>
      </c>
      <c r="N11" s="7" t="str">
        <f>IF(M11=0,"Silencioso",IF(AND(M11&gt;0,M11&lt;100),"Baixa",IF(AND(M11&gt;=100,M11&lt;300),"Média",IF(AND(M11&gt;=300,M11&lt;500),"Alta",IF(M11&gt;=500,"Muito Alta","Avaliar")))))</f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>F12+G12+H12+I12</f>
        <v>0</v>
      </c>
      <c r="K12" s="11">
        <v>4448</v>
      </c>
      <c r="L12" s="58" t="s">
        <v>1124</v>
      </c>
      <c r="M12" s="8">
        <f>(J12/K12)*100000</f>
        <v>0</v>
      </c>
      <c r="N12" s="7" t="str">
        <f>IF(M12=0,"Silencioso",IF(AND(M12&gt;0,M12&lt;100),"Baixa",IF(AND(M12&gt;=100,M12&lt;300),"Média",IF(AND(M12&gt;=300,M12&lt;500),"Alta",IF(M12&gt;=500,"Muito Alta","Avaliar")))))</f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>F13+G13+H13+I13</f>
        <v>0</v>
      </c>
      <c r="K13" s="11">
        <v>19166</v>
      </c>
      <c r="L13" s="58" t="s">
        <v>1124</v>
      </c>
      <c r="M13" s="8">
        <f>(J13/K13)*100000</f>
        <v>0</v>
      </c>
      <c r="N13" s="7" t="str">
        <f>IF(M13=0,"Silencioso",IF(AND(M13&gt;0,M13&lt;100),"Baixa",IF(AND(M13&gt;=100,M13&lt;300),"Média",IF(AND(M13&gt;=300,M13&lt;500),"Alta",IF(M13&gt;=500,"Muito Alta","Avaliar")))))</f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>F14+G14+H14+I14</f>
        <v>0</v>
      </c>
      <c r="K14" s="11">
        <v>13477</v>
      </c>
      <c r="L14" s="58" t="s">
        <v>1124</v>
      </c>
      <c r="M14" s="8">
        <f>(J14/K14)*100000</f>
        <v>0</v>
      </c>
      <c r="N14" s="7" t="str">
        <f>IF(M14=0,"Silencioso",IF(AND(M14&gt;0,M14&lt;100),"Baixa",IF(AND(M14&gt;=100,M14&lt;300),"Média",IF(AND(M14&gt;=300,M14&lt;500),"Alta",IF(M14&gt;=500,"Muito Alta","Avaliar")))))</f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1</v>
      </c>
      <c r="G15" s="7">
        <v>0</v>
      </c>
      <c r="H15" s="7">
        <v>0</v>
      </c>
      <c r="I15" s="7">
        <v>0</v>
      </c>
      <c r="J15" s="13">
        <f>F15+G15+H15+I15</f>
        <v>1</v>
      </c>
      <c r="K15" s="11">
        <v>25193</v>
      </c>
      <c r="L15" s="58" t="s">
        <v>1125</v>
      </c>
      <c r="M15" s="8">
        <f>(J15/K15)*100000</f>
        <v>3.9693565673004403</v>
      </c>
      <c r="N15" s="7" t="str">
        <f>IF(M15=0,"Silencioso",IF(AND(M15&gt;0,M15&lt;100),"Baixa",IF(AND(M15&gt;=100,M15&lt;300),"Média",IF(AND(M15&gt;=300,M15&lt;500),"Alta",IF(M15&gt;=500,"Muito Alta","Avaliar")))))</f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>F16+G16+H16+I16</f>
        <v>0</v>
      </c>
      <c r="K16" s="11">
        <v>6032</v>
      </c>
      <c r="L16" s="58" t="s">
        <v>1124</v>
      </c>
      <c r="M16" s="8">
        <f>(J16/K16)*100000</f>
        <v>0</v>
      </c>
      <c r="N16" s="7" t="str">
        <f>IF(M16=0,"Silencioso",IF(AND(M16&gt;0,M16&lt;100),"Baixa",IF(AND(M16&gt;=100,M16&lt;300),"Média",IF(AND(M16&gt;=300,M16&lt;500),"Alta",IF(M16&gt;=500,"Muito Alta","Avaliar")))))</f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>F17+G17+H17+I17</f>
        <v>0</v>
      </c>
      <c r="K17" s="11">
        <v>2683</v>
      </c>
      <c r="L17" s="58" t="s">
        <v>1124</v>
      </c>
      <c r="M17" s="8">
        <f>(J17/K17)*100000</f>
        <v>0</v>
      </c>
      <c r="N17" s="7" t="str">
        <f>IF(M17=0,"Silencioso",IF(AND(M17&gt;0,M17&lt;100),"Baixa",IF(AND(M17&gt;=100,M17&lt;300),"Média",IF(AND(M17&gt;=300,M17&lt;500),"Alta",IF(M17&gt;=500,"Muito Alta","Avaliar")))))</f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>F18+G18+H18+I18</f>
        <v>0</v>
      </c>
      <c r="K18" s="11">
        <v>3003</v>
      </c>
      <c r="L18" s="58" t="s">
        <v>1124</v>
      </c>
      <c r="M18" s="8">
        <f>(J18/K18)*100000</f>
        <v>0</v>
      </c>
      <c r="N18" s="7" t="str">
        <f>IF(M18=0,"Silencioso",IF(AND(M18&gt;0,M18&lt;100),"Baixa",IF(AND(M18&gt;=100,M18&lt;300),"Média",IF(AND(M18&gt;=300,M18&lt;500),"Alta",IF(M18&gt;=500,"Muito Alta","Avaliar")))))</f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>F19+G19+H19+I19</f>
        <v>0</v>
      </c>
      <c r="K19" s="11">
        <v>35321</v>
      </c>
      <c r="L19" s="58" t="s">
        <v>1125</v>
      </c>
      <c r="M19" s="8">
        <f>(J19/K19)*100000</f>
        <v>0</v>
      </c>
      <c r="N19" s="7" t="str">
        <f>IF(M19=0,"Silencioso",IF(AND(M19&gt;0,M19&lt;100),"Baixa",IF(AND(M19&gt;=100,M19&lt;300),"Média",IF(AND(M19&gt;=300,M19&lt;500),"Alta",IF(M19&gt;=500,"Muito Alta","Avaliar")))))</f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>F20+G20+H20+I20</f>
        <v>0</v>
      </c>
      <c r="K20" s="11">
        <v>79481</v>
      </c>
      <c r="L20" s="58" t="s">
        <v>1126</v>
      </c>
      <c r="M20" s="8">
        <f>(J20/K20)*100000</f>
        <v>0</v>
      </c>
      <c r="N20" s="7" t="str">
        <f>IF(M20=0,"Silencioso",IF(AND(M20&gt;0,M20&lt;100),"Baixa",IF(AND(M20&gt;=100,M20&lt;300),"Média",IF(AND(M20&gt;=300,M20&lt;500),"Alta",IF(M20&gt;=500,"Muito Alta","Avaliar")))))</f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>F21+G21+H21+I21</f>
        <v>0</v>
      </c>
      <c r="K21" s="11">
        <v>6831</v>
      </c>
      <c r="L21" s="58" t="s">
        <v>1124</v>
      </c>
      <c r="M21" s="8">
        <f>(J21/K21)*100000</f>
        <v>0</v>
      </c>
      <c r="N21" s="7" t="str">
        <f>IF(M21=0,"Silencioso",IF(AND(M21&gt;0,M21&lt;100),"Baixa",IF(AND(M21&gt;=100,M21&lt;300),"Média",IF(AND(M21&gt;=300,M21&lt;500),"Alta",IF(M21&gt;=500,"Muito Alta","Avaliar")))))</f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>F22+G22+H22+I22</f>
        <v>0</v>
      </c>
      <c r="K22" s="11">
        <v>41642</v>
      </c>
      <c r="L22" s="58" t="s">
        <v>1125</v>
      </c>
      <c r="M22" s="8">
        <f>(J22/K22)*100000</f>
        <v>0</v>
      </c>
      <c r="N22" s="7" t="str">
        <f>IF(M22=0,"Silencioso",IF(AND(M22&gt;0,M22&lt;100),"Baixa",IF(AND(M22&gt;=100,M22&lt;300),"Média",IF(AND(M22&gt;=300,M22&lt;500),"Alta",IF(M22&gt;=500,"Muito Alta","Avaliar")))))</f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>F23+G23+H23+I23</f>
        <v>0</v>
      </c>
      <c r="K23" s="11">
        <v>7411</v>
      </c>
      <c r="L23" s="58" t="s">
        <v>1124</v>
      </c>
      <c r="M23" s="8">
        <f>(J23/K23)*100000</f>
        <v>0</v>
      </c>
      <c r="N23" s="7" t="str">
        <f>IF(M23=0,"Silencioso",IF(AND(M23&gt;0,M23&lt;100),"Baixa",IF(AND(M23&gt;=100,M23&lt;300),"Média",IF(AND(M23&gt;=300,M23&lt;500),"Alta",IF(M23&gt;=500,"Muito Alta","Avaliar")))))</f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>F24+G24+H24+I24</f>
        <v>0</v>
      </c>
      <c r="K24" s="11">
        <v>19745</v>
      </c>
      <c r="L24" s="58" t="s">
        <v>1124</v>
      </c>
      <c r="M24" s="8">
        <f>(J24/K24)*100000</f>
        <v>0</v>
      </c>
      <c r="N24" s="7" t="str">
        <f>IF(M24=0,"Silencioso",IF(AND(M24&gt;0,M24&lt;100),"Baixa",IF(AND(M24&gt;=100,M24&lt;300),"Média",IF(AND(M24&gt;=300,M24&lt;500),"Alta",IF(M24&gt;=500,"Muito Alta","Avaliar")))))</f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>F25+G25+H25+I25</f>
        <v>0</v>
      </c>
      <c r="K25" s="11">
        <v>14414</v>
      </c>
      <c r="L25" s="58" t="s">
        <v>1124</v>
      </c>
      <c r="M25" s="8">
        <f>(J25/K25)*100000</f>
        <v>0</v>
      </c>
      <c r="N25" s="7" t="str">
        <f>IF(M25=0,"Silencioso",IF(AND(M25&gt;0,M25&lt;100),"Baixa",IF(AND(M25&gt;=100,M25&lt;300),"Média",IF(AND(M25&gt;=300,M25&lt;500),"Alta",IF(M25&gt;=500,"Muito Alta","Avaliar")))))</f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>F26+G26+H26+I26</f>
        <v>0</v>
      </c>
      <c r="K26" s="11">
        <v>5799</v>
      </c>
      <c r="L26" s="58" t="s">
        <v>1124</v>
      </c>
      <c r="M26" s="8">
        <f>(J26/K26)*100000</f>
        <v>0</v>
      </c>
      <c r="N26" s="7" t="str">
        <f>IF(M26=0,"Silencioso",IF(AND(M26&gt;0,M26&lt;100),"Baixa",IF(AND(M26&gt;=100,M26&lt;300),"Média",IF(AND(M26&gt;=300,M26&lt;500),"Alta",IF(M26&gt;=500,"Muito Alta","Avaliar")))))</f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>F27+G27+H27+I27</f>
        <v>0</v>
      </c>
      <c r="K27" s="11">
        <v>8333</v>
      </c>
      <c r="L27" s="58" t="s">
        <v>1124</v>
      </c>
      <c r="M27" s="8">
        <f>(J27/K27)*100000</f>
        <v>0</v>
      </c>
      <c r="N27" s="7" t="str">
        <f>IF(M27=0,"Silencioso",IF(AND(M27&gt;0,M27&lt;100),"Baixa",IF(AND(M27&gt;=100,M27&lt;300),"Média",IF(AND(M27&gt;=300,M27&lt;500),"Alta",IF(M27&gt;=500,"Muito Alta","Avaliar")))))</f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>F28+G28+H28+I28</f>
        <v>0</v>
      </c>
      <c r="K28" s="11">
        <v>11146</v>
      </c>
      <c r="L28" s="58" t="s">
        <v>1124</v>
      </c>
      <c r="M28" s="8">
        <f>(J28/K28)*100000</f>
        <v>0</v>
      </c>
      <c r="N28" s="7" t="str">
        <f>IF(M28=0,"Silencioso",IF(AND(M28&gt;0,M28&lt;100),"Baixa",IF(AND(M28&gt;=100,M28&lt;300),"Média",IF(AND(M28&gt;=300,M28&lt;500),"Alta",IF(M28&gt;=500,"Muito Alta","Avaliar")))))</f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>F29+G29+H29+I29</f>
        <v>0</v>
      </c>
      <c r="K29" s="11">
        <v>3973</v>
      </c>
      <c r="L29" s="58" t="s">
        <v>1124</v>
      </c>
      <c r="M29" s="8">
        <f>(J29/K29)*100000</f>
        <v>0</v>
      </c>
      <c r="N29" s="7" t="str">
        <f>IF(M29=0,"Silencioso",IF(AND(M29&gt;0,M29&lt;100),"Baixa",IF(AND(M29&gt;=100,M29&lt;300),"Média",IF(AND(M29&gt;=300,M29&lt;500),"Alta",IF(M29&gt;=500,"Muito Alta","Avaliar")))))</f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1</v>
      </c>
      <c r="H30" s="7">
        <v>0</v>
      </c>
      <c r="I30" s="7">
        <v>0</v>
      </c>
      <c r="J30" s="13">
        <f>F30+G30+H30+I30</f>
        <v>1</v>
      </c>
      <c r="K30" s="11">
        <v>15239</v>
      </c>
      <c r="L30" s="58" t="s">
        <v>1124</v>
      </c>
      <c r="M30" s="8">
        <f>(J30/K30)*100000</f>
        <v>6.5621103746965028</v>
      </c>
      <c r="N30" s="7" t="str">
        <f>IF(M30=0,"Silencioso",IF(AND(M30&gt;0,M30&lt;100),"Baixa",IF(AND(M30&gt;=100,M30&lt;300),"Média",IF(AND(M30&gt;=300,M30&lt;500),"Alta",IF(M30&gt;=500,"Muito Alta","Avaliar")))))</f>
        <v>Baixa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>F31+G31+H31+I31</f>
        <v>0</v>
      </c>
      <c r="K31" s="11">
        <v>3606</v>
      </c>
      <c r="L31" s="58" t="s">
        <v>1124</v>
      </c>
      <c r="M31" s="8">
        <f>(J31/K31)*100000</f>
        <v>0</v>
      </c>
      <c r="N31" s="7" t="str">
        <f>IF(M31=0,"Silencioso",IF(AND(M31&gt;0,M31&lt;100),"Baixa",IF(AND(M31&gt;=100,M31&lt;300),"Média",IF(AND(M31&gt;=300,M31&lt;500),"Alta",IF(M31&gt;=500,"Muito Alta","Avaliar")))))</f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>F32+G32+H32+I32</f>
        <v>0</v>
      </c>
      <c r="K32" s="11">
        <v>4751</v>
      </c>
      <c r="L32" s="58" t="s">
        <v>1124</v>
      </c>
      <c r="M32" s="8">
        <f>(J32/K32)*100000</f>
        <v>0</v>
      </c>
      <c r="N32" s="7" t="str">
        <f>IF(M32=0,"Silencioso",IF(AND(M32&gt;0,M32&lt;100),"Baixa",IF(AND(M32&gt;=100,M32&lt;300),"Média",IF(AND(M32&gt;=300,M32&lt;500),"Alta",IF(M32&gt;=500,"Muito Alta","Avaliar")))))</f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>F33+G33+H33+I33</f>
        <v>0</v>
      </c>
      <c r="K33" s="11">
        <v>40747</v>
      </c>
      <c r="L33" s="58" t="s">
        <v>1125</v>
      </c>
      <c r="M33" s="8">
        <f>(J33/K33)*100000</f>
        <v>0</v>
      </c>
      <c r="N33" s="7" t="str">
        <f>IF(M33=0,"Silencioso",IF(AND(M33&gt;0,M33&lt;100),"Baixa",IF(AND(M33&gt;=100,M33&lt;300),"Média",IF(AND(M33&gt;=300,M33&lt;500),"Alta",IF(M33&gt;=500,"Muito Alta","Avaliar")))))</f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>F34+G34+H34+I34</f>
        <v>0</v>
      </c>
      <c r="K34" s="11">
        <v>12242</v>
      </c>
      <c r="L34" s="58" t="s">
        <v>1124</v>
      </c>
      <c r="M34" s="8">
        <f>(J34/K34)*100000</f>
        <v>0</v>
      </c>
      <c r="N34" s="7" t="str">
        <f>IF(M34=0,"Silencioso",IF(AND(M34&gt;0,M34&lt;100),"Baixa",IF(AND(M34&gt;=100,M34&lt;300),"Média",IF(AND(M34&gt;=300,M34&lt;500),"Alta",IF(M34&gt;=500,"Muito Alta","Avaliar")))))</f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>F35+G35+H35+I35</f>
        <v>0</v>
      </c>
      <c r="K35" s="11">
        <v>8481</v>
      </c>
      <c r="L35" s="58" t="s">
        <v>1124</v>
      </c>
      <c r="M35" s="8">
        <f>(J35/K35)*100000</f>
        <v>0</v>
      </c>
      <c r="N35" s="7" t="str">
        <f>IF(M35=0,"Silencioso",IF(AND(M35&gt;0,M35&lt;100),"Baixa",IF(AND(M35&gt;=100,M35&lt;300),"Média",IF(AND(M35&gt;=300,M35&lt;500),"Alta",IF(M35&gt;=500,"Muito Alta","Avaliar")))))</f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>F36+G36+H36+I36</f>
        <v>0</v>
      </c>
      <c r="K36" s="11">
        <v>11432</v>
      </c>
      <c r="L36" s="58" t="s">
        <v>1124</v>
      </c>
      <c r="M36" s="8">
        <f>(J36/K36)*100000</f>
        <v>0</v>
      </c>
      <c r="N36" s="7" t="str">
        <f>IF(M36=0,"Silencioso",IF(AND(M36&gt;0,M36&lt;100),"Baixa",IF(AND(M36&gt;=100,M36&lt;300),"Média",IF(AND(M36&gt;=300,M36&lt;500),"Alta",IF(M36&gt;=500,"Muito Alta","Avaliar")))))</f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>F37+G37+H37+I37</f>
        <v>0</v>
      </c>
      <c r="K37" s="11">
        <v>9363</v>
      </c>
      <c r="L37" s="58" t="s">
        <v>1124</v>
      </c>
      <c r="M37" s="8">
        <f>(J37/K37)*100000</f>
        <v>0</v>
      </c>
      <c r="N37" s="7" t="str">
        <f>IF(M37=0,"Silencioso",IF(AND(M37&gt;0,M37&lt;100),"Baixa",IF(AND(M37&gt;=100,M37&lt;300),"Média",IF(AND(M37&gt;=300,M37&lt;500),"Alta",IF(M37&gt;=500,"Muito Alta","Avaliar")))))</f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>F38+G38+H38+I38</f>
        <v>0</v>
      </c>
      <c r="K38" s="11">
        <v>1609</v>
      </c>
      <c r="L38" s="58" t="s">
        <v>1124</v>
      </c>
      <c r="M38" s="8">
        <f>(J38/K38)*100000</f>
        <v>0</v>
      </c>
      <c r="N38" s="7" t="str">
        <f>IF(M38=0,"Silencioso",IF(AND(M38&gt;0,M38&lt;100),"Baixa",IF(AND(M38&gt;=100,M38&lt;300),"Média",IF(AND(M38&gt;=300,M38&lt;500),"Alta",IF(M38&gt;=500,"Muito Alta","Avaliar")))))</f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>F39+G39+H39+I39</f>
        <v>0</v>
      </c>
      <c r="K39" s="11">
        <v>2341</v>
      </c>
      <c r="L39" s="58" t="s">
        <v>1124</v>
      </c>
      <c r="M39" s="8">
        <f>(J39/K39)*100000</f>
        <v>0</v>
      </c>
      <c r="N39" s="7" t="str">
        <f>IF(M39=0,"Silencioso",IF(AND(M39&gt;0,M39&lt;100),"Baixa",IF(AND(M39&gt;=100,M39&lt;300),"Média",IF(AND(M39&gt;=300,M39&lt;500),"Alta",IF(M39&gt;=500,"Muito Alta","Avaliar")))))</f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>F40+G40+H40+I40</f>
        <v>0</v>
      </c>
      <c r="K40" s="11">
        <v>2066</v>
      </c>
      <c r="L40" s="58" t="s">
        <v>1124</v>
      </c>
      <c r="M40" s="8">
        <f>(J40/K40)*100000</f>
        <v>0</v>
      </c>
      <c r="N40" s="7" t="str">
        <f>IF(M40=0,"Silencioso",IF(AND(M40&gt;0,M40&lt;100),"Baixa",IF(AND(M40&gt;=100,M40&lt;300),"Média",IF(AND(M40&gt;=300,M40&lt;500),"Alta",IF(M40&gt;=500,"Muito Alta","Avaliar")))))</f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>F41+G41+H41+I41</f>
        <v>0</v>
      </c>
      <c r="K41" s="11">
        <v>36705</v>
      </c>
      <c r="L41" s="58" t="s">
        <v>1125</v>
      </c>
      <c r="M41" s="8">
        <f>(J41/K41)*100000</f>
        <v>0</v>
      </c>
      <c r="N41" s="7" t="str">
        <f>IF(M41=0,"Silencioso",IF(AND(M41&gt;0,M41&lt;100),"Baixa",IF(AND(M41&gt;=100,M41&lt;300),"Média",IF(AND(M41&gt;=300,M41&lt;500),"Alta",IF(M41&gt;=500,"Muito Alta","Avaliar")))))</f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>F42+G42+H42+I42</f>
        <v>0</v>
      </c>
      <c r="K42" s="11">
        <v>116691</v>
      </c>
      <c r="L42" s="58" t="s">
        <v>1127</v>
      </c>
      <c r="M42" s="8">
        <f>(J42/K42)*100000</f>
        <v>0</v>
      </c>
      <c r="N42" s="7" t="str">
        <f>IF(M42=0,"Silencioso",IF(AND(M42&gt;0,M42&lt;100),"Baixa",IF(AND(M42&gt;=100,M42&lt;300),"Média",IF(AND(M42&gt;=300,M42&lt;500),"Alta",IF(M42&gt;=500,"Muito Alta","Avaliar")))))</f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>F43+G43+H43+I43</f>
        <v>0</v>
      </c>
      <c r="K43" s="11">
        <v>2804</v>
      </c>
      <c r="L43" s="58" t="s">
        <v>1124</v>
      </c>
      <c r="M43" s="8">
        <f>(J43/K43)*100000</f>
        <v>0</v>
      </c>
      <c r="N43" s="7" t="str">
        <f>IF(M43=0,"Silencioso",IF(AND(M43&gt;0,M43&lt;100),"Baixa",IF(AND(M43&gt;=100,M43&lt;300),"Média",IF(AND(M43&gt;=300,M43&lt;500),"Alta",IF(M43&gt;=500,"Muito Alta","Avaliar")))))</f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>F44+G44+H44+I44</f>
        <v>0</v>
      </c>
      <c r="K44" s="11">
        <v>8425</v>
      </c>
      <c r="L44" s="58" t="s">
        <v>1124</v>
      </c>
      <c r="M44" s="8">
        <f>(J44/K44)*100000</f>
        <v>0</v>
      </c>
      <c r="N44" s="7" t="str">
        <f>IF(M44=0,"Silencioso",IF(AND(M44&gt;0,M44&lt;100),"Baixa",IF(AND(M44&gt;=100,M44&lt;300),"Média",IF(AND(M44&gt;=300,M44&lt;500),"Alta",IF(M44&gt;=500,"Muito Alta","Avaliar")))))</f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>F45+G45+H45+I45</f>
        <v>0</v>
      </c>
      <c r="K45" s="11">
        <v>6804</v>
      </c>
      <c r="L45" s="58" t="s">
        <v>1124</v>
      </c>
      <c r="M45" s="8">
        <f>(J45/K45)*100000</f>
        <v>0</v>
      </c>
      <c r="N45" s="7" t="str">
        <f>IF(M45=0,"Silencioso",IF(AND(M45&gt;0,M45&lt;100),"Baixa",IF(AND(M45&gt;=100,M45&lt;300),"Média",IF(AND(M45&gt;=300,M45&lt;500),"Alta",IF(M45&gt;=500,"Muito Alta","Avaliar")))))</f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>F46+G46+H46+I46</f>
        <v>0</v>
      </c>
      <c r="K46" s="11">
        <v>2833</v>
      </c>
      <c r="L46" s="58" t="s">
        <v>1124</v>
      </c>
      <c r="M46" s="8">
        <f>(J46/K46)*100000</f>
        <v>0</v>
      </c>
      <c r="N46" s="7" t="str">
        <f>IF(M46=0,"Silencioso",IF(AND(M46&gt;0,M46&lt;100),"Baixa",IF(AND(M46&gt;=100,M46&lt;300),"Média",IF(AND(M46&gt;=300,M46&lt;500),"Alta",IF(M46&gt;=500,"Muito Alta","Avaliar")))))</f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>F47+G47+H47+I47</f>
        <v>0</v>
      </c>
      <c r="K47" s="11">
        <v>9142</v>
      </c>
      <c r="L47" s="58" t="s">
        <v>1124</v>
      </c>
      <c r="M47" s="8">
        <f>(J47/K47)*100000</f>
        <v>0</v>
      </c>
      <c r="N47" s="7" t="str">
        <f>IF(M47=0,"Silencioso",IF(AND(M47&gt;0,M47&lt;100),"Baixa",IF(AND(M47&gt;=100,M47&lt;300),"Média",IF(AND(M47&gt;=300,M47&lt;500),"Alta",IF(M47&gt;=500,"Muito Alta","Avaliar")))))</f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0</v>
      </c>
      <c r="H48" s="7">
        <v>1</v>
      </c>
      <c r="I48" s="7">
        <v>0</v>
      </c>
      <c r="J48" s="13">
        <f>F48+G48+H48+I48</f>
        <v>1</v>
      </c>
      <c r="K48" s="11">
        <v>105083</v>
      </c>
      <c r="L48" s="58" t="s">
        <v>1127</v>
      </c>
      <c r="M48" s="8">
        <f>(J48/K48)*100000</f>
        <v>0.95162871254151471</v>
      </c>
      <c r="N48" s="7" t="str">
        <f>IF(M48=0,"Silencioso",IF(AND(M48&gt;0,M48&lt;100),"Baixa",IF(AND(M48&gt;=100,M48&lt;300),"Média",IF(AND(M48&gt;=300,M48&lt;500),"Alta",IF(M48&gt;=500,"Muito Alta","Avaliar")))))</f>
        <v>Baixa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>F49+G49+H49+I49</f>
        <v>0</v>
      </c>
      <c r="K49" s="11">
        <v>10657</v>
      </c>
      <c r="L49" s="58" t="s">
        <v>1124</v>
      </c>
      <c r="M49" s="8">
        <f>(J49/K49)*100000</f>
        <v>0</v>
      </c>
      <c r="N49" s="7" t="str">
        <f>IF(M49=0,"Silencioso",IF(AND(M49&gt;0,M49&lt;100),"Baixa",IF(AND(M49&gt;=100,M49&lt;300),"Média",IF(AND(M49&gt;=300,M49&lt;500),"Alta",IF(M49&gt;=500,"Muito Alta","Avaliar")))))</f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>F50+G50+H50+I50</f>
        <v>0</v>
      </c>
      <c r="K50" s="11">
        <v>39793</v>
      </c>
      <c r="L50" s="58" t="s">
        <v>1125</v>
      </c>
      <c r="M50" s="8">
        <f>(J50/K50)*100000</f>
        <v>0</v>
      </c>
      <c r="N50" s="7" t="str">
        <f>IF(M50=0,"Silencioso",IF(AND(M50&gt;0,M50&lt;100),"Baixa",IF(AND(M50&gt;=100,M50&lt;300),"Média",IF(AND(M50&gt;=300,M50&lt;500),"Alta",IF(M50&gt;=500,"Muito Alta","Avaliar")))))</f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>F51+G51+H51+I51</f>
        <v>0</v>
      </c>
      <c r="K51" s="11">
        <v>14955</v>
      </c>
      <c r="L51" s="58" t="s">
        <v>1124</v>
      </c>
      <c r="M51" s="8">
        <f>(J51/K51)*100000</f>
        <v>0</v>
      </c>
      <c r="N51" s="7" t="str">
        <f>IF(M51=0,"Silencioso",IF(AND(M51&gt;0,M51&lt;100),"Baixa",IF(AND(M51&gt;=100,M51&lt;300),"Média",IF(AND(M51&gt;=300,M51&lt;500),"Alta",IF(M51&gt;=500,"Muito Alta","Avaliar")))))</f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>F52+G52+H52+I52</f>
        <v>0</v>
      </c>
      <c r="K52" s="11">
        <v>2751</v>
      </c>
      <c r="L52" s="58" t="s">
        <v>1124</v>
      </c>
      <c r="M52" s="8">
        <f>(J52/K52)*100000</f>
        <v>0</v>
      </c>
      <c r="N52" s="7" t="str">
        <f>IF(M52=0,"Silencioso",IF(AND(M52&gt;0,M52&lt;100),"Baixa",IF(AND(M52&gt;=100,M52&lt;300),"Média",IF(AND(M52&gt;=300,M52&lt;500),"Alta",IF(M52&gt;=500,"Muito Alta","Avaliar")))))</f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>F53+G53+H53+I53</f>
        <v>0</v>
      </c>
      <c r="K53" s="11">
        <v>5191</v>
      </c>
      <c r="L53" s="58" t="s">
        <v>1124</v>
      </c>
      <c r="M53" s="8">
        <f>(J53/K53)*100000</f>
        <v>0</v>
      </c>
      <c r="N53" s="7" t="str">
        <f>IF(M53=0,"Silencioso",IF(AND(M53&gt;0,M53&lt;100),"Baixa",IF(AND(M53&gt;=100,M53&lt;300),"Média",IF(AND(M53&gt;=300,M53&lt;500),"Alta",IF(M53&gt;=500,"Muito Alta","Avaliar")))))</f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>F54+G54+H54+I54</f>
        <v>0</v>
      </c>
      <c r="K54" s="11">
        <v>17888</v>
      </c>
      <c r="L54" s="58" t="s">
        <v>1124</v>
      </c>
      <c r="M54" s="8">
        <f>(J54/K54)*100000</f>
        <v>0</v>
      </c>
      <c r="N54" s="7" t="str">
        <f>IF(M54=0,"Silencioso",IF(AND(M54&gt;0,M54&lt;100),"Baixa",IF(AND(M54&gt;=100,M54&lt;300),"Média",IF(AND(M54&gt;=300,M54&lt;500),"Alta",IF(M54&gt;=500,"Muito Alta","Avaliar")))))</f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>F55+G55+H55+I55</f>
        <v>0</v>
      </c>
      <c r="K55" s="11">
        <v>14085</v>
      </c>
      <c r="L55" s="58" t="s">
        <v>1124</v>
      </c>
      <c r="M55" s="8">
        <f>(J55/K55)*100000</f>
        <v>0</v>
      </c>
      <c r="N55" s="7" t="str">
        <f>IF(M55=0,"Silencioso",IF(AND(M55&gt;0,M55&lt;100),"Baixa",IF(AND(M55&gt;=100,M55&lt;300),"Média",IF(AND(M55&gt;=300,M55&lt;500),"Alta",IF(M55&gt;=500,"Muito Alta","Avaliar")))))</f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>F56+G56+H56+I56</f>
        <v>0</v>
      </c>
      <c r="K56" s="11">
        <v>13064</v>
      </c>
      <c r="L56" s="58" t="s">
        <v>1124</v>
      </c>
      <c r="M56" s="8">
        <f>(J56/K56)*100000</f>
        <v>0</v>
      </c>
      <c r="N56" s="7" t="str">
        <f>IF(M56=0,"Silencioso",IF(AND(M56&gt;0,M56&lt;100),"Baixa",IF(AND(M56&gt;=100,M56&lt;300),"Média",IF(AND(M56&gt;=300,M56&lt;500),"Alta",IF(M56&gt;=500,"Muito Alta","Avaliar")))))</f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>F57+G57+H57+I57</f>
        <v>0</v>
      </c>
      <c r="K57" s="11">
        <v>4888</v>
      </c>
      <c r="L57" s="58" t="s">
        <v>1124</v>
      </c>
      <c r="M57" s="8">
        <f>(J57/K57)*100000</f>
        <v>0</v>
      </c>
      <c r="N57" s="7" t="str">
        <f>IF(M57=0,"Silencioso",IF(AND(M57&gt;0,M57&lt;100),"Baixa",IF(AND(M57&gt;=100,M57&lt;300),"Média",IF(AND(M57&gt;=300,M57&lt;500),"Alta",IF(M57&gt;=500,"Muito Alta","Avaliar")))))</f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>F58+G58+H58+I58</f>
        <v>0</v>
      </c>
      <c r="K58" s="11">
        <v>19094</v>
      </c>
      <c r="L58" s="58" t="s">
        <v>1124</v>
      </c>
      <c r="M58" s="8">
        <f>(J58/K58)*100000</f>
        <v>0</v>
      </c>
      <c r="N58" s="7" t="str">
        <f>IF(M58=0,"Silencioso",IF(AND(M58&gt;0,M58&lt;100),"Baixa",IF(AND(M58&gt;=100,M58&lt;300),"Média",IF(AND(M58&gt;=300,M58&lt;500),"Alta",IF(M58&gt;=500,"Muito Alta","Avaliar")))))</f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>F59+G59+H59+I59</f>
        <v>0</v>
      </c>
      <c r="K59" s="11">
        <v>7851</v>
      </c>
      <c r="L59" s="58" t="s">
        <v>1124</v>
      </c>
      <c r="M59" s="8">
        <f>(J59/K59)*100000</f>
        <v>0</v>
      </c>
      <c r="N59" s="7" t="str">
        <f>IF(M59=0,"Silencioso",IF(AND(M59&gt;0,M59&lt;100),"Baixa",IF(AND(M59&gt;=100,M59&lt;300),"Média",IF(AND(M59&gt;=300,M59&lt;500),"Alta",IF(M59&gt;=500,"Muito Alta","Avaliar")))))</f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>F60+G60+H60+I60</f>
        <v>0</v>
      </c>
      <c r="K60" s="11">
        <v>23757</v>
      </c>
      <c r="L60" s="58" t="s">
        <v>1124</v>
      </c>
      <c r="M60" s="8">
        <f>(J60/K60)*100000</f>
        <v>0</v>
      </c>
      <c r="N60" s="7" t="str">
        <f>IF(M60=0,"Silencioso",IF(AND(M60&gt;0,M60&lt;100),"Baixa",IF(AND(M60&gt;=100,M60&lt;300),"Média",IF(AND(M60&gt;=300,M60&lt;500),"Alta",IF(M60&gt;=500,"Muito Alta","Avaliar")))))</f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>F61+G61+H61+I61</f>
        <v>0</v>
      </c>
      <c r="K61" s="11">
        <v>4825</v>
      </c>
      <c r="L61" s="58" t="s">
        <v>1124</v>
      </c>
      <c r="M61" s="8">
        <f>(J61/K61)*100000</f>
        <v>0</v>
      </c>
      <c r="N61" s="7" t="str">
        <f>IF(M61=0,"Silencioso",IF(AND(M61&gt;0,M61&lt;100),"Baixa",IF(AND(M61&gt;=100,M61&lt;300),"Média",IF(AND(M61&gt;=300,M61&lt;500),"Alta",IF(M61&gt;=500,"Muito Alta","Avaliar")))))</f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>F62+G62+H62+I62</f>
        <v>0</v>
      </c>
      <c r="K62" s="11">
        <v>5713</v>
      </c>
      <c r="L62" s="58" t="s">
        <v>1124</v>
      </c>
      <c r="M62" s="8">
        <f>(J62/K62)*100000</f>
        <v>0</v>
      </c>
      <c r="N62" s="7" t="str">
        <f>IF(M62=0,"Silencioso",IF(AND(M62&gt;0,M62&lt;100),"Baixa",IF(AND(M62&gt;=100,M62&lt;300),"Média",IF(AND(M62&gt;=300,M62&lt;500),"Alta",IF(M62&gt;=500,"Muito Alta","Avaliar")))))</f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>F63+G63+H63+I63</f>
        <v>0</v>
      </c>
      <c r="K63" s="11">
        <v>32319</v>
      </c>
      <c r="L63" s="58" t="s">
        <v>1125</v>
      </c>
      <c r="M63" s="8">
        <f>(J63/K63)*100000</f>
        <v>0</v>
      </c>
      <c r="N63" s="7" t="str">
        <f>IF(M63=0,"Silencioso",IF(AND(M63&gt;0,M63&lt;100),"Baixa",IF(AND(M63&gt;=100,M63&lt;300),"Média",IF(AND(M63&gt;=300,M63&lt;500),"Alta",IF(M63&gt;=500,"Muito Alta","Avaliar")))))</f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>F64+G64+H64+I64</f>
        <v>0</v>
      </c>
      <c r="K64" s="11">
        <v>5443</v>
      </c>
      <c r="L64" s="58" t="s">
        <v>1124</v>
      </c>
      <c r="M64" s="8">
        <f>(J64/K64)*100000</f>
        <v>0</v>
      </c>
      <c r="N64" s="7" t="str">
        <f>IF(M64=0,"Silencioso",IF(AND(M64&gt;0,M64&lt;100),"Baixa",IF(AND(M64&gt;=100,M64&lt;300),"Média",IF(AND(M64&gt;=300,M64&lt;500),"Alta",IF(M64&gt;=500,"Muito Alta","Avaliar")))))</f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>F65+G65+H65+I65</f>
        <v>0</v>
      </c>
      <c r="K65" s="11">
        <v>136392</v>
      </c>
      <c r="L65" s="58" t="s">
        <v>1127</v>
      </c>
      <c r="M65" s="8">
        <f>(J65/K65)*100000</f>
        <v>0</v>
      </c>
      <c r="N65" s="7" t="str">
        <f>IF(M65=0,"Silencioso",IF(AND(M65&gt;0,M65&lt;100),"Baixa",IF(AND(M65&gt;=100,M65&lt;300),"Média",IF(AND(M65&gt;=300,M65&lt;500),"Alta",IF(M65&gt;=500,"Muito Alta","Avaliar")))))</f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>F66+G66+H66+I66</f>
        <v>0</v>
      </c>
      <c r="K66" s="11">
        <v>5250</v>
      </c>
      <c r="L66" s="58" t="s">
        <v>1124</v>
      </c>
      <c r="M66" s="8">
        <f>(J66/K66)*100000</f>
        <v>0</v>
      </c>
      <c r="N66" s="7" t="str">
        <f>IF(M66=0,"Silencioso",IF(AND(M66&gt;0,M66&lt;100),"Baixa",IF(AND(M66&gt;=100,M66&lt;300),"Média",IF(AND(M66&gt;=300,M66&lt;500),"Alta",IF(M66&gt;=500,"Muito Alta","Avaliar")))))</f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>F67+G67+H67+I67</f>
        <v>0</v>
      </c>
      <c r="K67" s="11">
        <v>20720</v>
      </c>
      <c r="L67" s="58" t="s">
        <v>1124</v>
      </c>
      <c r="M67" s="8">
        <f>(J67/K67)*100000</f>
        <v>0</v>
      </c>
      <c r="N67" s="7" t="str">
        <f>IF(M67=0,"Silencioso",IF(AND(M67&gt;0,M67&lt;100),"Baixa",IF(AND(M67&gt;=100,M67&lt;300),"Média",IF(AND(M67&gt;=300,M67&lt;500),"Alta",IF(M67&gt;=500,"Muito Alta","Avaliar")))))</f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>F68+G68+H68+I68</f>
        <v>0</v>
      </c>
      <c r="K68" s="11">
        <v>10248</v>
      </c>
      <c r="L68" s="58" t="s">
        <v>1124</v>
      </c>
      <c r="M68" s="8">
        <f>(J68/K68)*100000</f>
        <v>0</v>
      </c>
      <c r="N68" s="7" t="str">
        <f>IF(M68=0,"Silencioso",IF(AND(M68&gt;0,M68&lt;100),"Baixa",IF(AND(M68&gt;=100,M68&lt;300),"Média",IF(AND(M68&gt;=300,M68&lt;500),"Alta",IF(M68&gt;=500,"Muito Alta","Avaliar")))))</f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>F69+G69+H69+I69</f>
        <v>0</v>
      </c>
      <c r="K69" s="11">
        <v>3433</v>
      </c>
      <c r="L69" s="58" t="s">
        <v>1124</v>
      </c>
      <c r="M69" s="8">
        <f>(J69/K69)*100000</f>
        <v>0</v>
      </c>
      <c r="N69" s="7" t="str">
        <f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0</v>
      </c>
      <c r="G70" s="7">
        <v>0</v>
      </c>
      <c r="H70" s="7">
        <v>0</v>
      </c>
      <c r="I70" s="7">
        <v>1</v>
      </c>
      <c r="J70" s="13">
        <f>F70+G70+H70+I70</f>
        <v>1</v>
      </c>
      <c r="K70" s="11">
        <v>2501576</v>
      </c>
      <c r="L70" s="58" t="s">
        <v>1128</v>
      </c>
      <c r="M70" s="8">
        <f>(J70/K70)*100000</f>
        <v>3.9974799886151768E-2</v>
      </c>
      <c r="N70" s="7" t="str">
        <f>IF(M70=0,"Silencioso",IF(AND(M70&gt;0,M70&lt;100),"Baixa",IF(AND(M70&gt;=100,M70&lt;300),"Média",IF(AND(M70&gt;=300,M70&lt;500),"Alta",IF(M70&gt;=500,"Muito Alta","Avaliar")))))</f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>F71+G71+H71+I71</f>
        <v>0</v>
      </c>
      <c r="K71" s="11">
        <v>26396</v>
      </c>
      <c r="L71" s="58" t="s">
        <v>1125</v>
      </c>
      <c r="M71" s="8">
        <f>(J71/K71)*100000</f>
        <v>0</v>
      </c>
      <c r="N71" s="7" t="str">
        <f>IF(M71=0,"Silencioso",IF(AND(M71&gt;0,M71&lt;100),"Baixa",IF(AND(M71&gt;=100,M71&lt;300),"Média",IF(AND(M71&gt;=300,M71&lt;500),"Alta",IF(M71&gt;=500,"Muito Alta","Avaliar")))))</f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>F72+G72+H72+I72</f>
        <v>0</v>
      </c>
      <c r="K72" s="11">
        <v>7710</v>
      </c>
      <c r="L72" s="58" t="s">
        <v>1124</v>
      </c>
      <c r="M72" s="8">
        <f>(J72/K72)*100000</f>
        <v>0</v>
      </c>
      <c r="N72" s="7" t="str">
        <f>IF(M72=0,"Silencioso",IF(AND(M72&gt;0,M72&lt;100),"Baixa",IF(AND(M72&gt;=100,M72&lt;300),"Média",IF(AND(M72&gt;=300,M72&lt;500),"Alta",IF(M72&gt;=500,"Muito Alta","Avaliar")))))</f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>F73+G73+H73+I73</f>
        <v>0</v>
      </c>
      <c r="K73" s="11">
        <v>11995</v>
      </c>
      <c r="L73" s="58" t="s">
        <v>1124</v>
      </c>
      <c r="M73" s="8">
        <f>(J73/K73)*100000</f>
        <v>0</v>
      </c>
      <c r="N73" s="7" t="str">
        <f>IF(M73=0,"Silencioso",IF(AND(M73&gt;0,M73&lt;100),"Baixa",IF(AND(M73&gt;=100,M73&lt;300),"Média",IF(AND(M73&gt;=300,M73&lt;500),"Alta",IF(M73&gt;=500,"Muito Alta","Avaliar")))))</f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>F74+G74+H74+I74</f>
        <v>0</v>
      </c>
      <c r="K74" s="11">
        <v>4705</v>
      </c>
      <c r="L74" s="58" t="s">
        <v>1124</v>
      </c>
      <c r="M74" s="8">
        <f>(J74/K74)*100000</f>
        <v>0</v>
      </c>
      <c r="N74" s="7" t="str">
        <f>IF(M74=0,"Silencioso",IF(AND(M74&gt;0,M74&lt;100),"Baixa",IF(AND(M74&gt;=100,M74&lt;300),"Média",IF(AND(M74&gt;=300,M74&lt;500),"Alta",IF(M74&gt;=500,"Muito Alta","Avaliar")))))</f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>F75+G75+H75+I75</f>
        <v>0</v>
      </c>
      <c r="K75" s="11">
        <v>4602</v>
      </c>
      <c r="L75" s="58" t="s">
        <v>1124</v>
      </c>
      <c r="M75" s="8">
        <f>(J75/K75)*100000</f>
        <v>0</v>
      </c>
      <c r="N75" s="7" t="str">
        <f>IF(M75=0,"Silencioso",IF(AND(M75&gt;0,M75&lt;100),"Baixa",IF(AND(M75&gt;=100,M75&lt;300),"Média",IF(AND(M75&gt;=300,M75&lt;500),"Alta",IF(M75&gt;=500,"Muito Alta","Avaliar")))))</f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1</v>
      </c>
      <c r="G76" s="7">
        <v>0</v>
      </c>
      <c r="H76" s="7">
        <v>0</v>
      </c>
      <c r="I76" s="7">
        <v>0</v>
      </c>
      <c r="J76" s="13">
        <f>F76+G76+H76+I76</f>
        <v>1</v>
      </c>
      <c r="K76" s="11">
        <v>432575</v>
      </c>
      <c r="L76" s="58" t="s">
        <v>1128</v>
      </c>
      <c r="M76" s="8">
        <f>(J76/K76)*100000</f>
        <v>0.23117378489279317</v>
      </c>
      <c r="N76" s="7" t="str">
        <f>IF(M76=0,"Silencioso",IF(AND(M76&gt;0,M76&lt;100),"Baixa",IF(AND(M76&gt;=100,M76&lt;300),"Média",IF(AND(M76&gt;=300,M76&lt;500),"Alta",IF(M76&gt;=500,"Muito Alta","Avaliar")))))</f>
        <v>Baixa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>F77+G77+H77+I77</f>
        <v>0</v>
      </c>
      <c r="K77" s="11">
        <v>3430</v>
      </c>
      <c r="L77" s="58" t="s">
        <v>1124</v>
      </c>
      <c r="M77" s="8">
        <f>(J77/K77)*100000</f>
        <v>0</v>
      </c>
      <c r="N77" s="7" t="str">
        <f>IF(M77=0,"Silencioso",IF(AND(M77&gt;0,M77&lt;100),"Baixa",IF(AND(M77&gt;=100,M77&lt;300),"Média",IF(AND(M77&gt;=300,M77&lt;500),"Alta",IF(M77&gt;=500,"Muito Alta","Avaliar")))))</f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>F78+G78+H78+I78</f>
        <v>0</v>
      </c>
      <c r="K78" s="11">
        <v>14431</v>
      </c>
      <c r="L78" s="58" t="s">
        <v>1124</v>
      </c>
      <c r="M78" s="8">
        <f>(J78/K78)*100000</f>
        <v>0</v>
      </c>
      <c r="N78" s="7" t="str">
        <f>IF(M78=0,"Silencioso",IF(AND(M78&gt;0,M78&lt;100),"Baixa",IF(AND(M78&gt;=100,M78&lt;300),"Média",IF(AND(M78&gt;=300,M78&lt;500),"Alta",IF(M78&gt;=500,"Muito Alta","Avaliar")))))</f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>F79+G79+H79+I79</f>
        <v>0</v>
      </c>
      <c r="K79" s="11">
        <v>2532</v>
      </c>
      <c r="L79" s="58" t="s">
        <v>1124</v>
      </c>
      <c r="M79" s="8">
        <f>(J79/K79)*100000</f>
        <v>0</v>
      </c>
      <c r="N79" s="7" t="str">
        <f>IF(M79=0,"Silencioso",IF(AND(M79&gt;0,M79&lt;100),"Baixa",IF(AND(M79&gt;=100,M79&lt;300),"Média",IF(AND(M79&gt;=300,M79&lt;500),"Alta",IF(M79&gt;=500,"Muito Alta","Avaliar")))))</f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>F80+G80+H80+I80</f>
        <v>0</v>
      </c>
      <c r="K80" s="11">
        <v>40031</v>
      </c>
      <c r="L80" s="58" t="s">
        <v>1125</v>
      </c>
      <c r="M80" s="8">
        <f>(J80/K80)*100000</f>
        <v>0</v>
      </c>
      <c r="N80" s="7" t="str">
        <f>IF(M80=0,"Silencioso",IF(AND(M80&gt;0,M80&lt;100),"Baixa",IF(AND(M80&gt;=100,M80&lt;300),"Média",IF(AND(M80&gt;=300,M80&lt;500),"Alta",IF(M80&gt;=500,"Muito Alta","Avaliar")))))</f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>F81+G81+H81+I81</f>
        <v>0</v>
      </c>
      <c r="K81" s="11">
        <v>5091</v>
      </c>
      <c r="L81" s="58" t="s">
        <v>1124</v>
      </c>
      <c r="M81" s="8">
        <f>(J81/K81)*100000</f>
        <v>0</v>
      </c>
      <c r="N81" s="7" t="str">
        <f>IF(M81=0,"Silencioso",IF(AND(M81&gt;0,M81&lt;100),"Baixa",IF(AND(M81&gt;=100,M81&lt;300),"Média",IF(AND(M81&gt;=300,M81&lt;500),"Alta",IF(M81&gt;=500,"Muito Alta","Avaliar")))))</f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2</v>
      </c>
      <c r="H82" s="7">
        <v>0</v>
      </c>
      <c r="I82" s="7">
        <v>0</v>
      </c>
      <c r="J82" s="13">
        <f>F82+G82+H82+I82</f>
        <v>2</v>
      </c>
      <c r="K82" s="11">
        <v>49942</v>
      </c>
      <c r="L82" s="58" t="s">
        <v>1125</v>
      </c>
      <c r="M82" s="8">
        <f>(J82/K82)*100000</f>
        <v>4.0046453886508351</v>
      </c>
      <c r="N82" s="7" t="str">
        <f>IF(M82=0,"Silencioso",IF(AND(M82&gt;0,M82&lt;100),"Baixa",IF(AND(M82&gt;=100,M82&lt;300),"Média",IF(AND(M82&gt;=300,M82&lt;500),"Alta",IF(M82&gt;=500,"Muito Alta","Avaliar")))))</f>
        <v>Baixa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>F83+G83+H83+I83</f>
        <v>0</v>
      </c>
      <c r="K83" s="11">
        <v>50166</v>
      </c>
      <c r="L83" s="58" t="s">
        <v>1125</v>
      </c>
      <c r="M83" s="8">
        <f>(J83/K83)*100000</f>
        <v>0</v>
      </c>
      <c r="N83" s="7" t="str">
        <f>IF(M83=0,"Silencioso",IF(AND(M83&gt;0,M83&lt;100),"Baixa",IF(AND(M83&gt;=100,M83&lt;300),"Média",IF(AND(M83&gt;=300,M83&lt;500),"Alta",IF(M83&gt;=500,"Muito Alta","Avaliar")))))</f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>F84+G84+H84+I84</f>
        <v>0</v>
      </c>
      <c r="K84" s="11">
        <v>6489</v>
      </c>
      <c r="L84" s="58" t="s">
        <v>1124</v>
      </c>
      <c r="M84" s="8">
        <f>(J84/K84)*100000</f>
        <v>0</v>
      </c>
      <c r="N84" s="7" t="str">
        <f>IF(M84=0,"Silencioso",IF(AND(M84&gt;0,M84&lt;100),"Baixa",IF(AND(M84&gt;=100,M84&lt;300),"Média",IF(AND(M84&gt;=300,M84&lt;500),"Alta",IF(M84&gt;=500,"Muito Alta","Avaliar")))))</f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>F85+G85+H85+I85</f>
        <v>0</v>
      </c>
      <c r="K85" s="11">
        <v>4190</v>
      </c>
      <c r="L85" s="58" t="s">
        <v>1124</v>
      </c>
      <c r="M85" s="8">
        <f>(J85/K85)*100000</f>
        <v>0</v>
      </c>
      <c r="N85" s="7" t="str">
        <f>IF(M85=0,"Silencioso",IF(AND(M85&gt;0,M85&lt;100),"Baixa",IF(AND(M85&gt;=100,M85&lt;300),"Média",IF(AND(M85&gt;=300,M85&lt;500),"Alta",IF(M85&gt;=500,"Muito Alta","Avaliar")))))</f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>F86+G86+H86+I86</f>
        <v>0</v>
      </c>
      <c r="K86" s="11">
        <v>6031</v>
      </c>
      <c r="L86" s="58" t="s">
        <v>1124</v>
      </c>
      <c r="M86" s="8">
        <f>(J86/K86)*100000</f>
        <v>0</v>
      </c>
      <c r="N86" s="7" t="str">
        <f>IF(M86=0,"Silencioso",IF(AND(M86&gt;0,M86&lt;100),"Baixa",IF(AND(M86&gt;=100,M86&lt;300),"Média",IF(AND(M86&gt;=300,M86&lt;500),"Alta",IF(M86&gt;=500,"Muito Alta","Avaliar")))))</f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>F87+G87+H87+I87</f>
        <v>0</v>
      </c>
      <c r="K87" s="11">
        <v>15010</v>
      </c>
      <c r="L87" s="58" t="s">
        <v>1124</v>
      </c>
      <c r="M87" s="8">
        <f>(J87/K87)*100000</f>
        <v>0</v>
      </c>
      <c r="N87" s="7" t="str">
        <f>IF(M87=0,"Silencioso",IF(AND(M87&gt;0,M87&lt;100),"Baixa",IF(AND(M87&gt;=100,M87&lt;300),"Média",IF(AND(M87&gt;=300,M87&lt;500),"Alta",IF(M87&gt;=500,"Muito Alta","Avaliar")))))</f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>F88+G88+H88+I88</f>
        <v>0</v>
      </c>
      <c r="K88" s="11">
        <v>10558</v>
      </c>
      <c r="L88" s="58" t="s">
        <v>1124</v>
      </c>
      <c r="M88" s="8">
        <f>(J88/K88)*100000</f>
        <v>0</v>
      </c>
      <c r="N88" s="7" t="str">
        <f>IF(M88=0,"Silencioso",IF(AND(M88&gt;0,M88&lt;100),"Baixa",IF(AND(M88&gt;=100,M88&lt;300),"Média",IF(AND(M88&gt;=300,M88&lt;500),"Alta",IF(M88&gt;=500,"Muito Alta","Avaliar")))))</f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>F89+G89+H89+I89</f>
        <v>0</v>
      </c>
      <c r="K89" s="11">
        <v>17598</v>
      </c>
      <c r="L89" s="58" t="s">
        <v>1124</v>
      </c>
      <c r="M89" s="8">
        <f>(J89/K89)*100000</f>
        <v>0</v>
      </c>
      <c r="N89" s="7" t="str">
        <f>IF(M89=0,"Silencioso",IF(AND(M89&gt;0,M89&lt;100),"Baixa",IF(AND(M89&gt;=100,M89&lt;300),"Média",IF(AND(M89&gt;=300,M89&lt;500),"Alta",IF(M89&gt;=500,"Muito Alta","Avaliar")))))</f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>F90+G90+H90+I90</f>
        <v>0</v>
      </c>
      <c r="K90" s="11">
        <v>6876</v>
      </c>
      <c r="L90" s="58" t="s">
        <v>1124</v>
      </c>
      <c r="M90" s="8">
        <f>(J90/K90)*100000</f>
        <v>0</v>
      </c>
      <c r="N90" s="7" t="str">
        <f>IF(M90=0,"Silencioso",IF(AND(M90&gt;0,M90&lt;100),"Baixa",IF(AND(M90&gt;=100,M90&lt;300),"Média",IF(AND(M90&gt;=300,M90&lt;500),"Alta",IF(M90&gt;=500,"Muito Alta","Avaliar")))))</f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>F91+G91+H91+I91</f>
        <v>0</v>
      </c>
      <c r="K91" s="11">
        <v>5544</v>
      </c>
      <c r="L91" s="58" t="s">
        <v>1124</v>
      </c>
      <c r="M91" s="8">
        <f>(J91/K91)*100000</f>
        <v>0</v>
      </c>
      <c r="N91" s="7" t="str">
        <f>IF(M91=0,"Silencioso",IF(AND(M91&gt;0,M91&lt;100),"Baixa",IF(AND(M91&gt;=100,M91&lt;300),"Média",IF(AND(M91&gt;=300,M91&lt;500),"Alta",IF(M91&gt;=500,"Muito Alta","Avaliar")))))</f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>F92+G92+H92+I92</f>
        <v>0</v>
      </c>
      <c r="K92" s="11">
        <v>11088</v>
      </c>
      <c r="L92" s="58" t="s">
        <v>1124</v>
      </c>
      <c r="M92" s="8">
        <f>(J92/K92)*100000</f>
        <v>0</v>
      </c>
      <c r="N92" s="7" t="str">
        <f>IF(M92=0,"Silencioso",IF(AND(M92&gt;0,M92&lt;100),"Baixa",IF(AND(M92&gt;=100,M92&lt;300),"Média",IF(AND(M92&gt;=300,M92&lt;500),"Alta",IF(M92&gt;=500,"Muito Alta","Avaliar")))))</f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>F93+G93+H93+I93</f>
        <v>0</v>
      </c>
      <c r="K93" s="11">
        <v>19202</v>
      </c>
      <c r="L93" s="58" t="s">
        <v>1124</v>
      </c>
      <c r="M93" s="8">
        <f>(J93/K93)*100000</f>
        <v>0</v>
      </c>
      <c r="N93" s="7" t="str">
        <f>IF(M93=0,"Silencioso",IF(AND(M93&gt;0,M93&lt;100),"Baixa",IF(AND(M93&gt;=100,M93&lt;300),"Média",IF(AND(M93&gt;=300,M93&lt;500),"Alta",IF(M93&gt;=500,"Muito Alta","Avaliar")))))</f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>F94+G94+H94+I94</f>
        <v>0</v>
      </c>
      <c r="K94" s="11">
        <v>14995</v>
      </c>
      <c r="L94" s="58" t="s">
        <v>1124</v>
      </c>
      <c r="M94" s="8">
        <f>(J94/K94)*100000</f>
        <v>0</v>
      </c>
      <c r="N94" s="7" t="str">
        <f>IF(M94=0,"Silencioso",IF(AND(M94&gt;0,M94&lt;100),"Baixa",IF(AND(M94&gt;=100,M94&lt;300),"Média",IF(AND(M94&gt;=300,M94&lt;500),"Alta",IF(M94&gt;=500,"Muito Alta","Avaliar")))))</f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>F95+G95+H95+I95</f>
        <v>0</v>
      </c>
      <c r="K95" s="11">
        <v>6350</v>
      </c>
      <c r="L95" s="58" t="s">
        <v>1124</v>
      </c>
      <c r="M95" s="8">
        <f>(J95/K95)*100000</f>
        <v>0</v>
      </c>
      <c r="N95" s="7" t="str">
        <f>IF(M95=0,"Silencioso",IF(AND(M95&gt;0,M95&lt;100),"Baixa",IF(AND(M95&gt;=100,M95&lt;300),"Média",IF(AND(M95&gt;=300,M95&lt;500),"Alta",IF(M95&gt;=500,"Muito Alta","Avaliar")))))</f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>F96+G96+H96+I96</f>
        <v>0</v>
      </c>
      <c r="K96" s="11">
        <v>4374</v>
      </c>
      <c r="L96" s="58" t="s">
        <v>1124</v>
      </c>
      <c r="M96" s="8">
        <f>(J96/K96)*100000</f>
        <v>0</v>
      </c>
      <c r="N96" s="7" t="str">
        <f>IF(M96=0,"Silencioso",IF(AND(M96&gt;0,M96&lt;100),"Baixa",IF(AND(M96&gt;=100,M96&lt;300),"Média",IF(AND(M96&gt;=300,M96&lt;500),"Alta",IF(M96&gt;=500,"Muito Alta","Avaliar")))))</f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>F97+G97+H97+I97</f>
        <v>0</v>
      </c>
      <c r="K97" s="11">
        <v>16321</v>
      </c>
      <c r="L97" s="58" t="s">
        <v>1124</v>
      </c>
      <c r="M97" s="8">
        <f>(J97/K97)*100000</f>
        <v>0</v>
      </c>
      <c r="N97" s="7" t="str">
        <f>IF(M97=0,"Silencioso",IF(AND(M97&gt;0,M97&lt;100),"Baixa",IF(AND(M97&gt;=100,M97&lt;300),"Média",IF(AND(M97&gt;=300,M97&lt;500),"Alta",IF(M97&gt;=500,"Muito Alta","Avaliar")))))</f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>F98+G98+H98+I98</f>
        <v>0</v>
      </c>
      <c r="K98" s="11">
        <v>32288</v>
      </c>
      <c r="L98" s="58" t="s">
        <v>1125</v>
      </c>
      <c r="M98" s="8">
        <f>(J98/K98)*100000</f>
        <v>0</v>
      </c>
      <c r="N98" s="7" t="str">
        <f>IF(M98=0,"Silencioso",IF(AND(M98&gt;0,M98&lt;100),"Baixa",IF(AND(M98&gt;=100,M98&lt;300),"Média",IF(AND(M98&gt;=300,M98&lt;500),"Alta",IF(M98&gt;=500,"Muito Alta","Avaliar")))))</f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>F99+G99+H99+I99</f>
        <v>0</v>
      </c>
      <c r="K99" s="11">
        <v>14508</v>
      </c>
      <c r="L99" s="58" t="s">
        <v>1124</v>
      </c>
      <c r="M99" s="8">
        <f>(J99/K99)*100000</f>
        <v>0</v>
      </c>
      <c r="N99" s="7" t="str">
        <f>IF(M99=0,"Silencioso",IF(AND(M99&gt;0,M99&lt;100),"Baixa",IF(AND(M99&gt;=100,M99&lt;300),"Média",IF(AND(M99&gt;=300,M99&lt;500),"Alta",IF(M99&gt;=500,"Muito Alta","Avaliar")))))</f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>F100+G100+H100+I100</f>
        <v>0</v>
      </c>
      <c r="K100" s="11">
        <v>4835</v>
      </c>
      <c r="L100" s="58" t="s">
        <v>1124</v>
      </c>
      <c r="M100" s="8">
        <f>(J100/K100)*100000</f>
        <v>0</v>
      </c>
      <c r="N100" s="7" t="str">
        <f>IF(M100=0,"Silencioso",IF(AND(M100&gt;0,M100&lt;100),"Baixa",IF(AND(M100&gt;=100,M100&lt;300),"Média",IF(AND(M100&gt;=300,M100&lt;500),"Alta",IF(M100&gt;=500,"Muito Alta","Avaliar")))))</f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>F101+G101+H101+I101</f>
        <v>0</v>
      </c>
      <c r="K101" s="11">
        <v>39520</v>
      </c>
      <c r="L101" s="58" t="s">
        <v>1125</v>
      </c>
      <c r="M101" s="8">
        <f>(J101/K101)*100000</f>
        <v>0</v>
      </c>
      <c r="N101" s="7" t="str">
        <f>IF(M101=0,"Silencioso",IF(AND(M101&gt;0,M101&lt;100),"Baixa",IF(AND(M101&gt;=100,M101&lt;300),"Média",IF(AND(M101&gt;=300,M101&lt;500),"Alta",IF(M101&gt;=500,"Muito Alta","Avaliar")))))</f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>F102+G102+H102+I102</f>
        <v>0</v>
      </c>
      <c r="K102" s="11">
        <v>11010</v>
      </c>
      <c r="L102" s="58" t="s">
        <v>1124</v>
      </c>
      <c r="M102" s="8">
        <f>(J102/K102)*100000</f>
        <v>0</v>
      </c>
      <c r="N102" s="7" t="str">
        <f>IF(M102=0,"Silencioso",IF(AND(M102&gt;0,M102&lt;100),"Baixa",IF(AND(M102&gt;=100,M102&lt;300),"Média",IF(AND(M102&gt;=300,M102&lt;500),"Alta",IF(M102&gt;=500,"Muito Alta","Avaliar")))))</f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>F103+G103+H103+I103</f>
        <v>0</v>
      </c>
      <c r="K103" s="11">
        <v>10377</v>
      </c>
      <c r="L103" s="58" t="s">
        <v>1124</v>
      </c>
      <c r="M103" s="8">
        <f>(J103/K103)*100000</f>
        <v>0</v>
      </c>
      <c r="N103" s="7" t="str">
        <f>IF(M103=0,"Silencioso",IF(AND(M103&gt;0,M103&lt;100),"Baixa",IF(AND(M103&gt;=100,M103&lt;300),"Média",IF(AND(M103&gt;=300,M103&lt;500),"Alta",IF(M103&gt;=500,"Muito Alta","Avaliar")))))</f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>F104+G104+H104+I104</f>
        <v>0</v>
      </c>
      <c r="K104" s="11">
        <v>4074</v>
      </c>
      <c r="L104" s="58" t="s">
        <v>1124</v>
      </c>
      <c r="M104" s="8">
        <f>(J104/K104)*100000</f>
        <v>0</v>
      </c>
      <c r="N104" s="7" t="str">
        <f>IF(M104=0,"Silencioso",IF(AND(M104&gt;0,M104&lt;100),"Baixa",IF(AND(M104&gt;=100,M104&lt;300),"Média",IF(AND(M104&gt;=300,M104&lt;500),"Alta",IF(M104&gt;=500,"Muito Alta","Avaliar")))))</f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>F105+G105+H105+I105</f>
        <v>0</v>
      </c>
      <c r="K105" s="11">
        <v>24663</v>
      </c>
      <c r="L105" s="58" t="s">
        <v>1124</v>
      </c>
      <c r="M105" s="8">
        <f>(J105/K105)*100000</f>
        <v>0</v>
      </c>
      <c r="N105" s="7" t="str">
        <f>IF(M105=0,"Silencioso",IF(AND(M105&gt;0,M105&lt;100),"Baixa",IF(AND(M105&gt;=100,M105&lt;300),"Média",IF(AND(M105&gt;=300,M105&lt;500),"Alta",IF(M105&gt;=500,"Muito Alta","Avaliar")))))</f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>F106+G106+H106+I106</f>
        <v>0</v>
      </c>
      <c r="K106" s="11">
        <v>27988</v>
      </c>
      <c r="L106" s="58" t="s">
        <v>1125</v>
      </c>
      <c r="M106" s="8">
        <f>(J106/K106)*100000</f>
        <v>0</v>
      </c>
      <c r="N106" s="7" t="str">
        <f>IF(M106=0,"Silencioso",IF(AND(M106&gt;0,M106&lt;100),"Baixa",IF(AND(M106&gt;=100,M106&lt;300),"Média",IF(AND(M106&gt;=300,M106&lt;500),"Alta",IF(M106&gt;=500,"Muito Alta","Avaliar")))))</f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>F107+G107+H107+I107</f>
        <v>0</v>
      </c>
      <c r="K107" s="11">
        <v>6909</v>
      </c>
      <c r="L107" s="58" t="s">
        <v>1124</v>
      </c>
      <c r="M107" s="8">
        <f>(J107/K107)*100000</f>
        <v>0</v>
      </c>
      <c r="N107" s="7" t="str">
        <f>IF(M107=0,"Silencioso",IF(AND(M107&gt;0,M107&lt;100),"Baixa",IF(AND(M107&gt;=100,M107&lt;300),"Média",IF(AND(M107&gt;=300,M107&lt;500),"Alta",IF(M107&gt;=500,"Muito Alta","Avaliar")))))</f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>F108+G108+H108+I108</f>
        <v>0</v>
      </c>
      <c r="K108" s="11">
        <v>14075</v>
      </c>
      <c r="L108" s="58" t="s">
        <v>1124</v>
      </c>
      <c r="M108" s="8">
        <f>(J108/K108)*100000</f>
        <v>0</v>
      </c>
      <c r="N108" s="7" t="str">
        <f>IF(M108=0,"Silencioso",IF(AND(M108&gt;0,M108&lt;100),"Baixa",IF(AND(M108&gt;=100,M108&lt;300),"Média",IF(AND(M108&gt;=300,M108&lt;500),"Alta",IF(M108&gt;=500,"Muito Alta","Avaliar")))))</f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>F109+G109+H109+I109</f>
        <v>0</v>
      </c>
      <c r="K109" s="11">
        <v>3616</v>
      </c>
      <c r="L109" s="58" t="s">
        <v>1124</v>
      </c>
      <c r="M109" s="8">
        <f>(J109/K109)*100000</f>
        <v>0</v>
      </c>
      <c r="N109" s="7" t="str">
        <f>IF(M109=0,"Silencioso",IF(AND(M109&gt;0,M109&lt;100),"Baixa",IF(AND(M109&gt;=100,M109&lt;300),"Média",IF(AND(M109&gt;=300,M109&lt;500),"Alta",IF(M109&gt;=500,"Muito Alta","Avaliar")))))</f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>F110+G110+H110+I110</f>
        <v>0</v>
      </c>
      <c r="K110" s="11">
        <v>11514</v>
      </c>
      <c r="L110" s="58" t="s">
        <v>1124</v>
      </c>
      <c r="M110" s="8">
        <f>(J110/K110)*100000</f>
        <v>0</v>
      </c>
      <c r="N110" s="7" t="str">
        <f>IF(M110=0,"Silencioso",IF(AND(M110&gt;0,M110&lt;100),"Baixa",IF(AND(M110&gt;=100,M110&lt;300),"Média",IF(AND(M110&gt;=300,M110&lt;500),"Alta",IF(M110&gt;=500,"Muito Alta","Avaliar")))))</f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>F111+G111+H111+I111</f>
        <v>0</v>
      </c>
      <c r="K111" s="11">
        <v>9382</v>
      </c>
      <c r="L111" s="58" t="s">
        <v>1124</v>
      </c>
      <c r="M111" s="8">
        <f>(J111/K111)*100000</f>
        <v>0</v>
      </c>
      <c r="N111" s="7" t="str">
        <f>IF(M111=0,"Silencioso",IF(AND(M111&gt;0,M111&lt;100),"Baixa",IF(AND(M111&gt;=100,M111&lt;300),"Média",IF(AND(M111&gt;=300,M111&lt;500),"Alta",IF(M111&gt;=500,"Muito Alta","Avaliar")))))</f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>F112+G112+H112+I112</f>
        <v>0</v>
      </c>
      <c r="K112" s="11">
        <v>2677</v>
      </c>
      <c r="L112" s="58" t="s">
        <v>1124</v>
      </c>
      <c r="M112" s="8">
        <f>(J112/K112)*100000</f>
        <v>0</v>
      </c>
      <c r="N112" s="7" t="str">
        <f>IF(M112=0,"Silencioso",IF(AND(M112&gt;0,M112&lt;100),"Baixa",IF(AND(M112&gt;=100,M112&lt;300),"Média",IF(AND(M112&gt;=300,M112&lt;500),"Alta",IF(M112&gt;=500,"Muito Alta","Avaliar")))))</f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>F113+G113+H113+I113</f>
        <v>0</v>
      </c>
      <c r="K113" s="11">
        <v>11495</v>
      </c>
      <c r="L113" s="58" t="s">
        <v>1124</v>
      </c>
      <c r="M113" s="8">
        <f>(J113/K113)*100000</f>
        <v>0</v>
      </c>
      <c r="N113" s="7" t="str">
        <f>IF(M113=0,"Silencioso",IF(AND(M113&gt;0,M113&lt;100),"Baixa",IF(AND(M113&gt;=100,M113&lt;300),"Média",IF(AND(M113&gt;=300,M113&lt;500),"Alta",IF(M113&gt;=500,"Muito Alta","Avaliar")))))</f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>F114+G114+H114+I114</f>
        <v>0</v>
      </c>
      <c r="K114" s="11">
        <v>44377</v>
      </c>
      <c r="L114" s="58" t="s">
        <v>1125</v>
      </c>
      <c r="M114" s="8">
        <f>(J114/K114)*100000</f>
        <v>0</v>
      </c>
      <c r="N114" s="7" t="str">
        <f>IF(M114=0,"Silencioso",IF(AND(M114&gt;0,M114&lt;100),"Baixa",IF(AND(M114&gt;=100,M114&lt;300),"Média",IF(AND(M114&gt;=300,M114&lt;500),"Alta",IF(M114&gt;=500,"Muito Alta","Avaliar")))))</f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>F115+G115+H115+I115</f>
        <v>0</v>
      </c>
      <c r="K115" s="11">
        <v>5450</v>
      </c>
      <c r="L115" s="58" t="s">
        <v>1124</v>
      </c>
      <c r="M115" s="8">
        <f>(J115/K115)*100000</f>
        <v>0</v>
      </c>
      <c r="N115" s="7" t="str">
        <f>IF(M115=0,"Silencioso",IF(AND(M115&gt;0,M115&lt;100),"Baixa",IF(AND(M115&gt;=100,M115&lt;300),"Média",IF(AND(M115&gt;=300,M115&lt;500),"Alta",IF(M115&gt;=500,"Muito Alta","Avaliar")))))</f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>F116+G116+H116+I116</f>
        <v>0</v>
      </c>
      <c r="K116" s="11">
        <v>4002</v>
      </c>
      <c r="L116" s="58" t="s">
        <v>1124</v>
      </c>
      <c r="M116" s="8">
        <f>(J116/K116)*100000</f>
        <v>0</v>
      </c>
      <c r="N116" s="7" t="str">
        <f>IF(M116=0,"Silencioso",IF(AND(M116&gt;0,M116&lt;100),"Baixa",IF(AND(M116&gt;=100,M116&lt;300),"Média",IF(AND(M116&gt;=300,M116&lt;500),"Alta",IF(M116&gt;=500,"Muito Alta","Avaliar")))))</f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>F117+G117+H117+I117</f>
        <v>0</v>
      </c>
      <c r="K117" s="11">
        <v>14417</v>
      </c>
      <c r="L117" s="58" t="s">
        <v>1124</v>
      </c>
      <c r="M117" s="8">
        <f>(J117/K117)*100000</f>
        <v>0</v>
      </c>
      <c r="N117" s="7" t="str">
        <f>IF(M117=0,"Silencioso",IF(AND(M117&gt;0,M117&lt;100),"Baixa",IF(AND(M117&gt;=100,M117&lt;300),"Média",IF(AND(M117&gt;=300,M117&lt;500),"Alta",IF(M117&gt;=500,"Muito Alta","Avaliar")))))</f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>F118+G118+H118+I118</f>
        <v>0</v>
      </c>
      <c r="K118" s="11">
        <v>2934</v>
      </c>
      <c r="L118" s="58" t="s">
        <v>1124</v>
      </c>
      <c r="M118" s="8">
        <f>(J118/K118)*100000</f>
        <v>0</v>
      </c>
      <c r="N118" s="7" t="str">
        <f>IF(M118=0,"Silencioso",IF(AND(M118&gt;0,M118&lt;100),"Baixa",IF(AND(M118&gt;=100,M118&lt;300),"Média",IF(AND(M118&gt;=300,M118&lt;500),"Alta",IF(M118&gt;=500,"Muito Alta","Avaliar")))))</f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>F119+G119+H119+I119</f>
        <v>0</v>
      </c>
      <c r="K119" s="11">
        <v>21738</v>
      </c>
      <c r="L119" s="58" t="s">
        <v>1124</v>
      </c>
      <c r="M119" s="8">
        <f>(J119/K119)*100000</f>
        <v>0</v>
      </c>
      <c r="N119" s="7" t="str">
        <f>IF(M119=0,"Silencioso",IF(AND(M119&gt;0,M119&lt;100),"Baixa",IF(AND(M119&gt;=100,M119&lt;300),"Média",IF(AND(M119&gt;=300,M119&lt;500),"Alta",IF(M119&gt;=500,"Muito Alta","Avaliar")))))</f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>F120+G120+H120+I120</f>
        <v>0</v>
      </c>
      <c r="K120" s="11">
        <v>29278</v>
      </c>
      <c r="L120" s="58" t="s">
        <v>1125</v>
      </c>
      <c r="M120" s="8">
        <f>(J120/K120)*100000</f>
        <v>0</v>
      </c>
      <c r="N120" s="7" t="str">
        <f>IF(M120=0,"Silencioso",IF(AND(M120&gt;0,M120&lt;100),"Baixa",IF(AND(M120&gt;=100,M120&lt;300),"Média",IF(AND(M120&gt;=300,M120&lt;500),"Alta",IF(M120&gt;=500,"Muito Alta","Avaliar")))))</f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>F121+G121+H121+I121</f>
        <v>0</v>
      </c>
      <c r="K121" s="11">
        <v>12816</v>
      </c>
      <c r="L121" s="58" t="s">
        <v>1124</v>
      </c>
      <c r="M121" s="8">
        <f>(J121/K121)*100000</f>
        <v>0</v>
      </c>
      <c r="N121" s="7" t="str">
        <f>IF(M121=0,"Silencioso",IF(AND(M121&gt;0,M121&lt;100),"Baixa",IF(AND(M121&gt;=100,M121&lt;300),"Média",IF(AND(M121&gt;=300,M121&lt;500),"Alta",IF(M121&gt;=500,"Muito Alta","Avaliar")))))</f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>F122+G122+H122+I122</f>
        <v>0</v>
      </c>
      <c r="K122" s="11">
        <v>3711</v>
      </c>
      <c r="L122" s="58" t="s">
        <v>1124</v>
      </c>
      <c r="M122" s="8">
        <f>(J122/K122)*100000</f>
        <v>0</v>
      </c>
      <c r="N122" s="7" t="str">
        <f>IF(M122=0,"Silencioso",IF(AND(M122&gt;0,M122&lt;100),"Baixa",IF(AND(M122&gt;=100,M122&lt;300),"Média",IF(AND(M122&gt;=300,M122&lt;500),"Alta",IF(M122&gt;=500,"Muito Alta","Avaliar")))))</f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>F123+G123+H123+I123</f>
        <v>0</v>
      </c>
      <c r="K123" s="11">
        <v>16565</v>
      </c>
      <c r="L123" s="58" t="s">
        <v>1124</v>
      </c>
      <c r="M123" s="8">
        <f>(J123/K123)*100000</f>
        <v>0</v>
      </c>
      <c r="N123" s="7" t="str">
        <f>IF(M123=0,"Silencioso",IF(AND(M123&gt;0,M123&lt;100),"Baixa",IF(AND(M123&gt;=100,M123&lt;300),"Média",IF(AND(M123&gt;=300,M123&lt;500),"Alta",IF(M123&gt;=500,"Muito Alta","Avaliar")))))</f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>F124+G124+H124+I124</f>
        <v>0</v>
      </c>
      <c r="K124" s="11">
        <v>21056</v>
      </c>
      <c r="L124" s="58" t="s">
        <v>1124</v>
      </c>
      <c r="M124" s="8">
        <f>(J124/K124)*100000</f>
        <v>0</v>
      </c>
      <c r="N124" s="7" t="str">
        <f>IF(M124=0,"Silencioso",IF(AND(M124&gt;0,M124&lt;100),"Baixa",IF(AND(M124&gt;=100,M124&lt;300),"Média",IF(AND(M124&gt;=300,M124&lt;500),"Alta",IF(M124&gt;=500,"Muito Alta","Avaliar")))))</f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>F125+G125+H125+I125</f>
        <v>0</v>
      </c>
      <c r="K125" s="11">
        <v>19738</v>
      </c>
      <c r="L125" s="58" t="s">
        <v>1124</v>
      </c>
      <c r="M125" s="8">
        <f>(J125/K125)*100000</f>
        <v>0</v>
      </c>
      <c r="N125" s="7" t="str">
        <f>IF(M125=0,"Silencioso",IF(AND(M125&gt;0,M125&lt;100),"Baixa",IF(AND(M125&gt;=100,M125&lt;300),"Média",IF(AND(M125&gt;=300,M125&lt;500),"Alta",IF(M125&gt;=500,"Muito Alta","Avaliar")))))</f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>F126+G126+H126+I126</f>
        <v>0</v>
      </c>
      <c r="K126" s="11">
        <v>3810</v>
      </c>
      <c r="L126" s="58" t="s">
        <v>1124</v>
      </c>
      <c r="M126" s="8">
        <f>(J126/K126)*100000</f>
        <v>0</v>
      </c>
      <c r="N126" s="7" t="str">
        <f>IF(M126=0,"Silencioso",IF(AND(M126&gt;0,M126&lt;100),"Baixa",IF(AND(M126&gt;=100,M126&lt;300),"Média",IF(AND(M126&gt;=300,M126&lt;500),"Alta",IF(M126&gt;=500,"Muito Alta","Avaliar")))))</f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>F127+G127+H127+I127</f>
        <v>0</v>
      </c>
      <c r="K127" s="11">
        <v>53866</v>
      </c>
      <c r="L127" s="58" t="s">
        <v>1125</v>
      </c>
      <c r="M127" s="8">
        <f>(J127/K127)*100000</f>
        <v>0</v>
      </c>
      <c r="N127" s="7" t="str">
        <f>IF(M127=0,"Silencioso",IF(AND(M127&gt;0,M127&lt;100),"Baixa",IF(AND(M127&gt;=100,M127&lt;300),"Média",IF(AND(M127&gt;=300,M127&lt;500),"Alta",IF(M127&gt;=500,"Muito Alta","Avaliar")))))</f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>F128+G128+H128+I128</f>
        <v>0</v>
      </c>
      <c r="K128" s="11">
        <v>11658</v>
      </c>
      <c r="L128" s="58" t="s">
        <v>1124</v>
      </c>
      <c r="M128" s="8">
        <f>(J128/K128)*100000</f>
        <v>0</v>
      </c>
      <c r="N128" s="7" t="str">
        <f>IF(M128=0,"Silencioso",IF(AND(M128&gt;0,M128&lt;100),"Baixa",IF(AND(M128&gt;=100,M128&lt;300),"Média",IF(AND(M128&gt;=300,M128&lt;500),"Alta",IF(M128&gt;=500,"Muito Alta","Avaliar")))))</f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>F129+G129+H129+I129</f>
        <v>0</v>
      </c>
      <c r="K129" s="11">
        <v>8029</v>
      </c>
      <c r="L129" s="58" t="s">
        <v>1124</v>
      </c>
      <c r="M129" s="8">
        <f>(J129/K129)*100000</f>
        <v>0</v>
      </c>
      <c r="N129" s="7" t="str">
        <f>IF(M129=0,"Silencioso",IF(AND(M129&gt;0,M129&lt;100),"Baixa",IF(AND(M129&gt;=100,M129&lt;300),"Média",IF(AND(M129&gt;=300,M129&lt;500),"Alta",IF(M129&gt;=500,"Muito Alta","Avaliar")))))</f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>F130+G130+H130+I130</f>
        <v>0</v>
      </c>
      <c r="K130" s="11">
        <v>15356</v>
      </c>
      <c r="L130" s="58" t="s">
        <v>1124</v>
      </c>
      <c r="M130" s="8">
        <f>(J130/K130)*100000</f>
        <v>0</v>
      </c>
      <c r="N130" s="7" t="str">
        <f>IF(M130=0,"Silencioso",IF(AND(M130&gt;0,M130&lt;100),"Baixa",IF(AND(M130&gt;=100,M130&lt;300),"Média",IF(AND(M130&gt;=300,M130&lt;500),"Alta",IF(M130&gt;=500,"Muito Alta","Avaliar")))))</f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>F131+G131+H131+I131</f>
        <v>0</v>
      </c>
      <c r="K131" s="11">
        <v>28703</v>
      </c>
      <c r="L131" s="58" t="s">
        <v>1125</v>
      </c>
      <c r="M131" s="8">
        <f>(J131/K131)*100000</f>
        <v>0</v>
      </c>
      <c r="N131" s="7" t="str">
        <f>IF(M131=0,"Silencioso",IF(AND(M131&gt;0,M131&lt;100),"Baixa",IF(AND(M131&gt;=100,M131&lt;300),"Média",IF(AND(M131&gt;=300,M131&lt;500),"Alta",IF(M131&gt;=500,"Muito Alta","Avaliar")))))</f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>F132+G132+H132+I132</f>
        <v>0</v>
      </c>
      <c r="K132" s="11">
        <v>5612</v>
      </c>
      <c r="L132" s="58" t="s">
        <v>1124</v>
      </c>
      <c r="M132" s="8">
        <f>(J132/K132)*100000</f>
        <v>0</v>
      </c>
      <c r="N132" s="7" t="str">
        <f>IF(M132=0,"Silencioso",IF(AND(M132&gt;0,M132&lt;100),"Baixa",IF(AND(M132&gt;=100,M132&lt;300),"Média",IF(AND(M132&gt;=300,M132&lt;500),"Alta",IF(M132&gt;=500,"Muito Alta","Avaliar")))))</f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>F133+G133+H133+I133</f>
        <v>0</v>
      </c>
      <c r="K133" s="11">
        <v>4579</v>
      </c>
      <c r="L133" s="58" t="s">
        <v>1124</v>
      </c>
      <c r="M133" s="8">
        <f>(J133/K133)*100000</f>
        <v>0</v>
      </c>
      <c r="N133" s="7" t="str">
        <f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>F134+G134+H134+I134</f>
        <v>0</v>
      </c>
      <c r="K134" s="11">
        <v>12025</v>
      </c>
      <c r="L134" s="58" t="s">
        <v>1124</v>
      </c>
      <c r="M134" s="8">
        <f>(J134/K134)*100000</f>
        <v>0</v>
      </c>
      <c r="N134" s="7" t="str">
        <f>IF(M134=0,"Silencioso",IF(AND(M134&gt;0,M134&lt;100),"Baixa",IF(AND(M134&gt;=100,M134&lt;300),"Média",IF(AND(M134&gt;=300,M134&lt;500),"Alta",IF(M134&gt;=500,"Muito Alta","Avaliar")))))</f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>F135+G135+H135+I135</f>
        <v>0</v>
      </c>
      <c r="K135" s="11">
        <v>14883</v>
      </c>
      <c r="L135" s="58" t="s">
        <v>1124</v>
      </c>
      <c r="M135" s="8">
        <f>(J135/K135)*100000</f>
        <v>0</v>
      </c>
      <c r="N135" s="7" t="str">
        <f>IF(M135=0,"Silencioso",IF(AND(M135&gt;0,M135&lt;100),"Baixa",IF(AND(M135&gt;=100,M135&lt;300),"Média",IF(AND(M135&gt;=300,M135&lt;500),"Alta",IF(M135&gt;=500,"Muito Alta","Avaliar")))))</f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>F136+G136+H136+I136</f>
        <v>0</v>
      </c>
      <c r="K136" s="11">
        <v>4498</v>
      </c>
      <c r="L136" s="58" t="s">
        <v>1124</v>
      </c>
      <c r="M136" s="8">
        <f>(J136/K136)*100000</f>
        <v>0</v>
      </c>
      <c r="N136" s="7" t="str">
        <f>IF(M136=0,"Silencioso",IF(AND(M136&gt;0,M136&lt;100),"Baixa",IF(AND(M136&gt;=100,M136&lt;300),"Média",IF(AND(M136&gt;=300,M136&lt;500),"Alta",IF(M136&gt;=500,"Muito Alta","Avaliar")))))</f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>F137+G137+H137+I137</f>
        <v>0</v>
      </c>
      <c r="K137" s="11">
        <v>5424</v>
      </c>
      <c r="L137" s="58" t="s">
        <v>1124</v>
      </c>
      <c r="M137" s="8">
        <f>(J137/K137)*100000</f>
        <v>0</v>
      </c>
      <c r="N137" s="7" t="str">
        <f>IF(M137=0,"Silencioso",IF(AND(M137&gt;0,M137&lt;100),"Baixa",IF(AND(M137&gt;=100,M137&lt;300),"Média",IF(AND(M137&gt;=300,M137&lt;500),"Alta",IF(M137&gt;=500,"Muito Alta","Avaliar")))))</f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>F138+G138+H138+I138</f>
        <v>0</v>
      </c>
      <c r="K138" s="11">
        <v>4673</v>
      </c>
      <c r="L138" s="58" t="s">
        <v>1124</v>
      </c>
      <c r="M138" s="8">
        <f>(J138/K138)*100000</f>
        <v>0</v>
      </c>
      <c r="N138" s="7" t="str">
        <f>IF(M138=0,"Silencioso",IF(AND(M138&gt;0,M138&lt;100),"Baixa",IF(AND(M138&gt;=100,M138&lt;300),"Média",IF(AND(M138&gt;=300,M138&lt;500),"Alta",IF(M138&gt;=500,"Muito Alta","Avaliar")))))</f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>F139+G139+H139+I139</f>
        <v>0</v>
      </c>
      <c r="K139" s="11">
        <v>37856</v>
      </c>
      <c r="L139" s="58" t="s">
        <v>1125</v>
      </c>
      <c r="M139" s="8">
        <f>(J139/K139)*100000</f>
        <v>0</v>
      </c>
      <c r="N139" s="7" t="str">
        <f>IF(M139=0,"Silencioso",IF(AND(M139&gt;0,M139&lt;100),"Baixa",IF(AND(M139&gt;=100,M139&lt;300),"Média",IF(AND(M139&gt;=300,M139&lt;500),"Alta",IF(M139&gt;=500,"Muito Alta","Avaliar")))))</f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>F140+G140+H140+I140</f>
        <v>0</v>
      </c>
      <c r="K140" s="11">
        <v>6952</v>
      </c>
      <c r="L140" s="58" t="s">
        <v>1124</v>
      </c>
      <c r="M140" s="8">
        <f>(J140/K140)*100000</f>
        <v>0</v>
      </c>
      <c r="N140" s="7" t="str">
        <f>IF(M140=0,"Silencioso",IF(AND(M140&gt;0,M140&lt;100),"Baixa",IF(AND(M140&gt;=100,M140&lt;300),"Média",IF(AND(M140&gt;=300,M140&lt;500),"Alta",IF(M140&gt;=500,"Muito Alta","Avaliar")))))</f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>F141+G141+H141+I141</f>
        <v>0</v>
      </c>
      <c r="K141" s="11">
        <v>9679</v>
      </c>
      <c r="L141" s="58" t="s">
        <v>1124</v>
      </c>
      <c r="M141" s="8">
        <f>(J141/K141)*100000</f>
        <v>0</v>
      </c>
      <c r="N141" s="7" t="str">
        <f>IF(M141=0,"Silencioso",IF(AND(M141&gt;0,M141&lt;100),"Baixa",IF(AND(M141&gt;=100,M141&lt;300),"Média",IF(AND(M141&gt;=300,M141&lt;500),"Alta",IF(M141&gt;=500,"Muito Alta","Avaliar")))))</f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>F142+G142+H142+I142</f>
        <v>0</v>
      </c>
      <c r="K142" s="11">
        <v>16109</v>
      </c>
      <c r="L142" s="58" t="s">
        <v>1124</v>
      </c>
      <c r="M142" s="8">
        <f>(J142/K142)*100000</f>
        <v>0</v>
      </c>
      <c r="N142" s="7" t="str">
        <f>IF(M142=0,"Silencioso",IF(AND(M142&gt;0,M142&lt;100),"Baixa",IF(AND(M142&gt;=100,M142&lt;300),"Média",IF(AND(M142&gt;=300,M142&lt;500),"Alta",IF(M142&gt;=500,"Muito Alta","Avaliar")))))</f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>F143+G143+H143+I143</f>
        <v>0</v>
      </c>
      <c r="K143" s="11">
        <v>5420</v>
      </c>
      <c r="L143" s="58" t="s">
        <v>1124</v>
      </c>
      <c r="M143" s="8">
        <f>(J143/K143)*100000</f>
        <v>0</v>
      </c>
      <c r="N143" s="7" t="str">
        <f>IF(M143=0,"Silencioso",IF(AND(M143&gt;0,M143&lt;100),"Baixa",IF(AND(M143&gt;=100,M143&lt;300),"Média",IF(AND(M143&gt;=300,M143&lt;500),"Alta",IF(M143&gt;=500,"Muito Alta","Avaliar")))))</f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>F144+G144+H144+I144</f>
        <v>0</v>
      </c>
      <c r="K144" s="11">
        <v>15153</v>
      </c>
      <c r="L144" s="58" t="s">
        <v>1124</v>
      </c>
      <c r="M144" s="8">
        <f>(J144/K144)*100000</f>
        <v>0</v>
      </c>
      <c r="N144" s="7" t="str">
        <f>IF(M144=0,"Silencioso",IF(AND(M144&gt;0,M144&lt;100),"Baixa",IF(AND(M144&gt;=100,M144&lt;300),"Média",IF(AND(M144&gt;=300,M144&lt;500),"Alta",IF(M144&gt;=500,"Muito Alta","Avaliar")))))</f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>F145+G145+H145+I145</f>
        <v>0</v>
      </c>
      <c r="K145" s="11">
        <v>8601</v>
      </c>
      <c r="L145" s="58" t="s">
        <v>1124</v>
      </c>
      <c r="M145" s="8">
        <f>(J145/K145)*100000</f>
        <v>0</v>
      </c>
      <c r="N145" s="7" t="str">
        <f>IF(M145=0,"Silencioso",IF(AND(M145&gt;0,M145&lt;100),"Baixa",IF(AND(M145&gt;=100,M145&lt;300),"Média",IF(AND(M145&gt;=300,M145&lt;500),"Alta",IF(M145&gt;=500,"Muito Alta","Avaliar")))))</f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>F146+G146+H146+I146</f>
        <v>0</v>
      </c>
      <c r="K146" s="11">
        <v>9287</v>
      </c>
      <c r="L146" s="58" t="s">
        <v>1124</v>
      </c>
      <c r="M146" s="8">
        <f>(J146/K146)*100000</f>
        <v>0</v>
      </c>
      <c r="N146" s="7" t="str">
        <f>IF(M146=0,"Silencioso",IF(AND(M146&gt;0,M146&lt;100),"Baixa",IF(AND(M146&gt;=100,M146&lt;300),"Média",IF(AND(M146&gt;=300,M146&lt;500),"Alta",IF(M146&gt;=500,"Muito Alta","Avaliar")))))</f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>F147+G147+H147+I147</f>
        <v>0</v>
      </c>
      <c r="K147" s="11">
        <v>23586</v>
      </c>
      <c r="L147" s="58" t="s">
        <v>1124</v>
      </c>
      <c r="M147" s="8">
        <f>(J147/K147)*100000</f>
        <v>0</v>
      </c>
      <c r="N147" s="7" t="str">
        <f>IF(M147=0,"Silencioso",IF(AND(M147&gt;0,M147&lt;100),"Baixa",IF(AND(M147&gt;=100,M147&lt;300),"Média",IF(AND(M147&gt;=300,M147&lt;500),"Alta",IF(M147&gt;=500,"Muito Alta","Avaliar")))))</f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>F148+G148+H148+I148</f>
        <v>0</v>
      </c>
      <c r="K148" s="11">
        <v>3200</v>
      </c>
      <c r="L148" s="58" t="s">
        <v>1124</v>
      </c>
      <c r="M148" s="8">
        <f>(J148/K148)*100000</f>
        <v>0</v>
      </c>
      <c r="N148" s="7" t="str">
        <f>IF(M148=0,"Silencioso",IF(AND(M148&gt;0,M148&lt;100),"Baixa",IF(AND(M148&gt;=100,M148&lt;300),"Média",IF(AND(M148&gt;=300,M148&lt;500),"Alta",IF(M148&gt;=500,"Muito Alta","Avaliar")))))</f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>F149+G149+H149+I149</f>
        <v>0</v>
      </c>
      <c r="K149" s="11">
        <v>25327</v>
      </c>
      <c r="L149" s="58" t="s">
        <v>1125</v>
      </c>
      <c r="M149" s="8">
        <f>(J149/K149)*100000</f>
        <v>0</v>
      </c>
      <c r="N149" s="7" t="str">
        <f>IF(M149=0,"Silencioso",IF(AND(M149&gt;0,M149&lt;100),"Baixa",IF(AND(M149&gt;=100,M149&lt;300),"Média",IF(AND(M149&gt;=300,M149&lt;500),"Alta",IF(M149&gt;=500,"Muito Alta","Avaliar")))))</f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>F150+G150+H150+I150</f>
        <v>0</v>
      </c>
      <c r="K150" s="11">
        <v>32988</v>
      </c>
      <c r="L150" s="58" t="s">
        <v>1125</v>
      </c>
      <c r="M150" s="8">
        <f>(J150/K150)*100000</f>
        <v>0</v>
      </c>
      <c r="N150" s="7" t="str">
        <f>IF(M150=0,"Silencioso",IF(AND(M150&gt;0,M150&lt;100),"Baixa",IF(AND(M150&gt;=100,M150&lt;300),"Média",IF(AND(M150&gt;=300,M150&lt;500),"Alta",IF(M150&gt;=500,"Muito Alta","Avaliar")))))</f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>F151+G151+H151+I151</f>
        <v>0</v>
      </c>
      <c r="K151" s="11">
        <v>91503</v>
      </c>
      <c r="L151" s="58" t="s">
        <v>1126</v>
      </c>
      <c r="M151" s="8">
        <f>(J151/K151)*100000</f>
        <v>0</v>
      </c>
      <c r="N151" s="7" t="str">
        <f>IF(M151=0,"Silencioso",IF(AND(M151&gt;0,M151&lt;100),"Baixa",IF(AND(M151&gt;=100,M151&lt;300),"Média",IF(AND(M151&gt;=300,M151&lt;500),"Alta",IF(M151&gt;=500,"Muito Alta","Avaliar")))))</f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>F152+G152+H152+I152</f>
        <v>0</v>
      </c>
      <c r="K152" s="11">
        <v>9396</v>
      </c>
      <c r="L152" s="58" t="s">
        <v>1124</v>
      </c>
      <c r="M152" s="8">
        <f>(J152/K152)*100000</f>
        <v>0</v>
      </c>
      <c r="N152" s="7" t="str">
        <f>IF(M152=0,"Silencioso",IF(AND(M152&gt;0,M152&lt;100),"Baixa",IF(AND(M152&gt;=100,M152&lt;300),"Média",IF(AND(M152&gt;=300,M152&lt;500),"Alta",IF(M152&gt;=500,"Muito Alta","Avaliar")))))</f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>F153+G153+H153+I153</f>
        <v>0</v>
      </c>
      <c r="K153" s="11">
        <v>6721</v>
      </c>
      <c r="L153" s="58" t="s">
        <v>1124</v>
      </c>
      <c r="M153" s="8">
        <f>(J153/K153)*100000</f>
        <v>0</v>
      </c>
      <c r="N153" s="7" t="str">
        <f>IF(M153=0,"Silencioso",IF(AND(M153&gt;0,M153&lt;100),"Baixa",IF(AND(M153&gt;=100,M153&lt;300),"Média",IF(AND(M153&gt;=300,M153&lt;500),"Alta",IF(M153&gt;=500,"Muito Alta","Avaliar")))))</f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>F154+G154+H154+I154</f>
        <v>0</v>
      </c>
      <c r="K154" s="11">
        <v>19007</v>
      </c>
      <c r="L154" s="58" t="s">
        <v>1124</v>
      </c>
      <c r="M154" s="8">
        <f>(J154/K154)*100000</f>
        <v>0</v>
      </c>
      <c r="N154" s="7" t="str">
        <f>IF(M154=0,"Silencioso",IF(AND(M154&gt;0,M154&lt;100),"Baixa",IF(AND(M154&gt;=100,M154&lt;300),"Média",IF(AND(M154&gt;=300,M154&lt;500),"Alta",IF(M154&gt;=500,"Muito Alta","Avaliar")))))</f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>F155+G155+H155+I155</f>
        <v>0</v>
      </c>
      <c r="K155" s="11">
        <v>2617</v>
      </c>
      <c r="L155" s="58" t="s">
        <v>1124</v>
      </c>
      <c r="M155" s="8">
        <f>(J155/K155)*100000</f>
        <v>0</v>
      </c>
      <c r="N155" s="7" t="str">
        <f>IF(M155=0,"Silencioso",IF(AND(M155&gt;0,M155&lt;100),"Baixa",IF(AND(M155&gt;=100,M155&lt;300),"Média",IF(AND(M155&gt;=300,M155&lt;500),"Alta",IF(M155&gt;=500,"Muito Alta","Avaliar")))))</f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>F156+G156+H156+I156</f>
        <v>0</v>
      </c>
      <c r="K156" s="11">
        <v>12158</v>
      </c>
      <c r="L156" s="58" t="s">
        <v>1124</v>
      </c>
      <c r="M156" s="8">
        <f>(J156/K156)*100000</f>
        <v>0</v>
      </c>
      <c r="N156" s="7" t="str">
        <f>IF(M156=0,"Silencioso",IF(AND(M156&gt;0,M156&lt;100),"Baixa",IF(AND(M156&gt;=100,M156&lt;300),"Média",IF(AND(M156&gt;=300,M156&lt;500),"Alta",IF(M156&gt;=500,"Muito Alta","Avaliar")))))</f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>F157+G157+H157+I157</f>
        <v>0</v>
      </c>
      <c r="K157" s="11">
        <v>11439</v>
      </c>
      <c r="L157" s="58" t="s">
        <v>1124</v>
      </c>
      <c r="M157" s="8">
        <f>(J157/K157)*100000</f>
        <v>0</v>
      </c>
      <c r="N157" s="7" t="str">
        <f>IF(M157=0,"Silencioso",IF(AND(M157&gt;0,M157&lt;100),"Baixa",IF(AND(M157&gt;=100,M157&lt;300),"Média",IF(AND(M157&gt;=300,M157&lt;500),"Alta",IF(M157&gt;=500,"Muito Alta","Avaliar")))))</f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>F158+G158+H158+I158</f>
        <v>0</v>
      </c>
      <c r="K158" s="11">
        <v>14769</v>
      </c>
      <c r="L158" s="58" t="s">
        <v>1124</v>
      </c>
      <c r="M158" s="8">
        <f>(J158/K158)*100000</f>
        <v>0</v>
      </c>
      <c r="N158" s="7" t="str">
        <f>IF(M158=0,"Silencioso",IF(AND(M158&gt;0,M158&lt;100),"Baixa",IF(AND(M158&gt;=100,M158&lt;300),"Média",IF(AND(M158&gt;=300,M158&lt;500),"Alta",IF(M158&gt;=500,"Muito Alta","Avaliar")))))</f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>F159+G159+H159+I159</f>
        <v>0</v>
      </c>
      <c r="K159" s="11">
        <v>22257</v>
      </c>
      <c r="L159" s="58" t="s">
        <v>1124</v>
      </c>
      <c r="M159" s="8">
        <f>(J159/K159)*100000</f>
        <v>0</v>
      </c>
      <c r="N159" s="7" t="str">
        <f>IF(M159=0,"Silencioso",IF(AND(M159&gt;0,M159&lt;100),"Baixa",IF(AND(M159&gt;=100,M159&lt;300),"Média",IF(AND(M159&gt;=300,M159&lt;500),"Alta",IF(M159&gt;=500,"Muito Alta","Avaliar")))))</f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>F160+G160+H160+I160</f>
        <v>0</v>
      </c>
      <c r="K160" s="11">
        <v>30324</v>
      </c>
      <c r="L160" s="58" t="s">
        <v>1125</v>
      </c>
      <c r="M160" s="8">
        <f>(J160/K160)*100000</f>
        <v>0</v>
      </c>
      <c r="N160" s="7" t="str">
        <f>IF(M160=0,"Silencioso",IF(AND(M160&gt;0,M160&lt;100),"Baixa",IF(AND(M160&gt;=100,M160&lt;300),"Média",IF(AND(M160&gt;=300,M160&lt;500),"Alta",IF(M160&gt;=500,"Muito Alta","Avaliar")))))</f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>F161+G161+H161+I161</f>
        <v>0</v>
      </c>
      <c r="K161" s="11">
        <v>21180</v>
      </c>
      <c r="L161" s="58" t="s">
        <v>1124</v>
      </c>
      <c r="M161" s="8">
        <f>(J161/K161)*100000</f>
        <v>0</v>
      </c>
      <c r="N161" s="7" t="str">
        <f>IF(M161=0,"Silencioso",IF(AND(M161&gt;0,M161&lt;100),"Baixa",IF(AND(M161&gt;=100,M161&lt;300),"Média",IF(AND(M161&gt;=300,M161&lt;500),"Alta",IF(M161&gt;=500,"Muito Alta","Avaliar")))))</f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>F162+G162+H162+I162</f>
        <v>0</v>
      </c>
      <c r="K162" s="11">
        <v>19144</v>
      </c>
      <c r="L162" s="58" t="s">
        <v>1124</v>
      </c>
      <c r="M162" s="8">
        <f>(J162/K162)*100000</f>
        <v>0</v>
      </c>
      <c r="N162" s="7" t="str">
        <f>IF(M162=0,"Silencioso",IF(AND(M162&gt;0,M162&lt;100),"Baixa",IF(AND(M162&gt;=100,M162&lt;300),"Média",IF(AND(M162&gt;=300,M162&lt;500),"Alta",IF(M162&gt;=500,"Muito Alta","Avaliar")))))</f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>F163+G163+H163+I163</f>
        <v>0</v>
      </c>
      <c r="K163" s="11">
        <v>9986</v>
      </c>
      <c r="L163" s="58" t="s">
        <v>1124</v>
      </c>
      <c r="M163" s="8">
        <f>(J163/K163)*100000</f>
        <v>0</v>
      </c>
      <c r="N163" s="7" t="str">
        <f>IF(M163=0,"Silencioso",IF(AND(M163&gt;0,M163&lt;100),"Baixa",IF(AND(M163&gt;=100,M163&lt;300),"Média",IF(AND(M163&gt;=300,M163&lt;500),"Alta",IF(M163&gt;=500,"Muito Alta","Avaliar")))))</f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>F164+G164+H164+I164</f>
        <v>0</v>
      </c>
      <c r="K164" s="11">
        <v>4044</v>
      </c>
      <c r="L164" s="58" t="s">
        <v>1124</v>
      </c>
      <c r="M164" s="8">
        <f>(J164/K164)*100000</f>
        <v>0</v>
      </c>
      <c r="N164" s="7" t="str">
        <f>IF(M164=0,"Silencioso",IF(AND(M164&gt;0,M164&lt;100),"Baixa",IF(AND(M164&gt;=100,M164&lt;300),"Média",IF(AND(M164&gt;=300,M164&lt;500),"Alta",IF(M164&gt;=500,"Muito Alta","Avaliar")))))</f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>F165+G165+H165+I165</f>
        <v>0</v>
      </c>
      <c r="K165" s="11">
        <v>3560</v>
      </c>
      <c r="L165" s="58" t="s">
        <v>1124</v>
      </c>
      <c r="M165" s="8">
        <f>(J165/K165)*100000</f>
        <v>0</v>
      </c>
      <c r="N165" s="7" t="str">
        <f>IF(M165=0,"Silencioso",IF(AND(M165&gt;0,M165&lt;100),"Baixa",IF(AND(M165&gt;=100,M165&lt;300),"Média",IF(AND(M165&gt;=300,M165&lt;500),"Alta",IF(M165&gt;=500,"Muito Alta","Avaliar")))))</f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>F166+G166+H166+I166</f>
        <v>0</v>
      </c>
      <c r="K166" s="11">
        <v>4495</v>
      </c>
      <c r="L166" s="58" t="s">
        <v>1124</v>
      </c>
      <c r="M166" s="8">
        <f>(J166/K166)*100000</f>
        <v>0</v>
      </c>
      <c r="N166" s="7" t="str">
        <f>IF(M166=0,"Silencioso",IF(AND(M166&gt;0,M166&lt;100),"Baixa",IF(AND(M166&gt;=100,M166&lt;300),"Média",IF(AND(M166&gt;=300,M166&lt;500),"Alta",IF(M166&gt;=500,"Muito Alta","Avaliar")))))</f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>F167+G167+H167+I167</f>
        <v>0</v>
      </c>
      <c r="K167" s="11">
        <v>2260</v>
      </c>
      <c r="L167" s="58" t="s">
        <v>1124</v>
      </c>
      <c r="M167" s="8">
        <f>(J167/K167)*100000</f>
        <v>0</v>
      </c>
      <c r="N167" s="7" t="str">
        <f>IF(M167=0,"Silencioso",IF(AND(M167&gt;0,M167&lt;100),"Baixa",IF(AND(M167&gt;=100,M167&lt;300),"Média",IF(AND(M167&gt;=300,M167&lt;500),"Alta",IF(M167&gt;=500,"Muito Alta","Avaliar")))))</f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>F168+G168+H168+I168</f>
        <v>0</v>
      </c>
      <c r="K168" s="11">
        <v>3057</v>
      </c>
      <c r="L168" s="58" t="s">
        <v>1124</v>
      </c>
      <c r="M168" s="8">
        <f>(J168/K168)*100000</f>
        <v>0</v>
      </c>
      <c r="N168" s="7" t="str">
        <f>IF(M168=0,"Silencioso",IF(AND(M168&gt;0,M168&lt;100),"Baixa",IF(AND(M168&gt;=100,M168&lt;300),"Média",IF(AND(M168&gt;=300,M168&lt;500),"Alta",IF(M168&gt;=500,"Muito Alta","Avaliar")))))</f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>F169+G169+H169+I169</f>
        <v>0</v>
      </c>
      <c r="K169" s="11">
        <v>17739</v>
      </c>
      <c r="L169" s="58" t="s">
        <v>1124</v>
      </c>
      <c r="M169" s="8">
        <f>(J169/K169)*100000</f>
        <v>0</v>
      </c>
      <c r="N169" s="7" t="str">
        <f>IF(M169=0,"Silencioso",IF(AND(M169&gt;0,M169&lt;100),"Baixa",IF(AND(M169&gt;=100,M169&lt;300),"Média",IF(AND(M169&gt;=300,M169&lt;500),"Alta",IF(M169&gt;=500,"Muito Alta","Avaliar")))))</f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>F170+G170+H170+I170</f>
        <v>0</v>
      </c>
      <c r="K170" s="11">
        <v>74691</v>
      </c>
      <c r="L170" s="58" t="s">
        <v>1126</v>
      </c>
      <c r="M170" s="8">
        <f>(J170/K170)*100000</f>
        <v>0</v>
      </c>
      <c r="N170" s="7" t="str">
        <f>IF(M170=0,"Silencioso",IF(AND(M170&gt;0,M170&lt;100),"Baixa",IF(AND(M170&gt;=100,M170&lt;300),"Média",IF(AND(M170&gt;=300,M170&lt;500),"Alta",IF(M170&gt;=500,"Muito Alta","Avaliar")))))</f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>F171+G171+H171+I171</f>
        <v>0</v>
      </c>
      <c r="K171" s="11">
        <v>5330</v>
      </c>
      <c r="L171" s="58" t="s">
        <v>1124</v>
      </c>
      <c r="M171" s="8">
        <f>(J171/K171)*100000</f>
        <v>0</v>
      </c>
      <c r="N171" s="7" t="str">
        <f>IF(M171=0,"Silencioso",IF(AND(M171&gt;0,M171&lt;100),"Baixa",IF(AND(M171&gt;=100,M171&lt;300),"Média",IF(AND(M171&gt;=300,M171&lt;500),"Alta",IF(M171&gt;=500,"Muito Alta","Avaliar")))))</f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>F172+G172+H172+I172</f>
        <v>0</v>
      </c>
      <c r="K172" s="11">
        <v>3629</v>
      </c>
      <c r="L172" s="58" t="s">
        <v>1124</v>
      </c>
      <c r="M172" s="8">
        <f>(J172/K172)*100000</f>
        <v>0</v>
      </c>
      <c r="N172" s="7" t="str">
        <f>IF(M172=0,"Silencioso",IF(AND(M172&gt;0,M172&lt;100),"Baixa",IF(AND(M172&gt;=100,M172&lt;300),"Média",IF(AND(M172&gt;=300,M172&lt;500),"Alta",IF(M172&gt;=500,"Muito Alta","Avaliar")))))</f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>F173+G173+H173+I173</f>
        <v>0</v>
      </c>
      <c r="K173" s="11">
        <v>6366</v>
      </c>
      <c r="L173" s="58" t="s">
        <v>1124</v>
      </c>
      <c r="M173" s="8">
        <f>(J173/K173)*100000</f>
        <v>0</v>
      </c>
      <c r="N173" s="7" t="str">
        <f>IF(M173=0,"Silencioso",IF(AND(M173&gt;0,M173&lt;100),"Baixa",IF(AND(M173&gt;=100,M173&lt;300),"Média",IF(AND(M173&gt;=300,M173&lt;500),"Alta",IF(M173&gt;=500,"Muito Alta","Avaliar")))))</f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>F174+G174+H174+I174</f>
        <v>0</v>
      </c>
      <c r="K174" s="11">
        <v>5008</v>
      </c>
      <c r="L174" s="58" t="s">
        <v>1124</v>
      </c>
      <c r="M174" s="8">
        <f>(J174/K174)*100000</f>
        <v>0</v>
      </c>
      <c r="N174" s="7" t="str">
        <f>IF(M174=0,"Silencioso",IF(AND(M174&gt;0,M174&lt;100),"Baixa",IF(AND(M174&gt;=100,M174&lt;300),"Média",IF(AND(M174&gt;=300,M174&lt;500),"Alta",IF(M174&gt;=500,"Muito Alta","Avaliar")))))</f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>F175+G175+H175+I175</f>
        <v>0</v>
      </c>
      <c r="K175" s="11">
        <v>21703</v>
      </c>
      <c r="L175" s="58" t="s">
        <v>1124</v>
      </c>
      <c r="M175" s="8">
        <f>(J175/K175)*100000</f>
        <v>0</v>
      </c>
      <c r="N175" s="7" t="str">
        <f>IF(M175=0,"Silencioso",IF(AND(M175&gt;0,M175&lt;100),"Baixa",IF(AND(M175&gt;=100,M175&lt;300),"Média",IF(AND(M175&gt;=300,M175&lt;500),"Alta",IF(M175&gt;=500,"Muito Alta","Avaliar")))))</f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>F176+G176+H176+I176</f>
        <v>0</v>
      </c>
      <c r="K176" s="11">
        <v>1171</v>
      </c>
      <c r="L176" s="58" t="s">
        <v>1124</v>
      </c>
      <c r="M176" s="8">
        <f>(J176/K176)*100000</f>
        <v>0</v>
      </c>
      <c r="N176" s="7" t="str">
        <f>IF(M176=0,"Silencioso",IF(AND(M176&gt;0,M176&lt;100),"Baixa",IF(AND(M176&gt;=100,M176&lt;300),"Média",IF(AND(M176&gt;=300,M176&lt;500),"Alta",IF(M176&gt;=500,"Muito Alta","Avaliar")))))</f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>F177+G177+H177+I177</f>
        <v>0</v>
      </c>
      <c r="K177" s="11">
        <v>7017</v>
      </c>
      <c r="L177" s="58" t="s">
        <v>1124</v>
      </c>
      <c r="M177" s="8">
        <f>(J177/K177)*100000</f>
        <v>0</v>
      </c>
      <c r="N177" s="7" t="str">
        <f>IF(M177=0,"Silencioso",IF(AND(M177&gt;0,M177&lt;100),"Baixa",IF(AND(M177&gt;=100,M177&lt;300),"Média",IF(AND(M177&gt;=300,M177&lt;500),"Alta",IF(M177&gt;=500,"Muito Alta","Avaliar")))))</f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>F178+G178+H178+I178</f>
        <v>0</v>
      </c>
      <c r="K178" s="11">
        <v>10425</v>
      </c>
      <c r="L178" s="58" t="s">
        <v>1124</v>
      </c>
      <c r="M178" s="8">
        <f>(J178/K178)*100000</f>
        <v>0</v>
      </c>
      <c r="N178" s="7" t="str">
        <f>IF(M178=0,"Silencioso",IF(AND(M178&gt;0,M178&lt;100),"Baixa",IF(AND(M178&gt;=100,M178&lt;300),"Média",IF(AND(M178&gt;=300,M178&lt;500),"Alta",IF(M178&gt;=500,"Muito Alta","Avaliar")))))</f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>F179+G179+H179+I179</f>
        <v>0</v>
      </c>
      <c r="K179" s="11">
        <v>3121</v>
      </c>
      <c r="L179" s="58" t="s">
        <v>1124</v>
      </c>
      <c r="M179" s="8">
        <f>(J179/K179)*100000</f>
        <v>0</v>
      </c>
      <c r="N179" s="7" t="str">
        <f>IF(M179=0,"Silencioso",IF(AND(M179&gt;0,M179&lt;100),"Baixa",IF(AND(M179&gt;=100,M179&lt;300),"Média",IF(AND(M179&gt;=300,M179&lt;500),"Alta",IF(M179&gt;=500,"Muito Alta","Avaliar")))))</f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>F180+G180+H180+I180</f>
        <v>0</v>
      </c>
      <c r="K180" s="11">
        <v>5709</v>
      </c>
      <c r="L180" s="58" t="s">
        <v>1124</v>
      </c>
      <c r="M180" s="8">
        <f>(J180/K180)*100000</f>
        <v>0</v>
      </c>
      <c r="N180" s="7" t="str">
        <f>IF(M180=0,"Silencioso",IF(AND(M180&gt;0,M180&lt;100),"Baixa",IF(AND(M180&gt;=100,M180&lt;300),"Média",IF(AND(M180&gt;=300,M180&lt;500),"Alta",IF(M180&gt;=500,"Muito Alta","Avaliar")))))</f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>F181+G181+H181+I181</f>
        <v>0</v>
      </c>
      <c r="K181" s="11">
        <v>15368</v>
      </c>
      <c r="L181" s="58" t="s">
        <v>1124</v>
      </c>
      <c r="M181" s="8">
        <f>(J181/K181)*100000</f>
        <v>0</v>
      </c>
      <c r="N181" s="7" t="str">
        <f>IF(M181=0,"Silencioso",IF(AND(M181&gt;0,M181&lt;100),"Baixa",IF(AND(M181&gt;=100,M181&lt;300),"Média",IF(AND(M181&gt;=300,M181&lt;500),"Alta",IF(M181&gt;=500,"Muito Alta","Avaliar")))))</f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>F182+G182+H182+I182</f>
        <v>0</v>
      </c>
      <c r="K182" s="11">
        <v>13397</v>
      </c>
      <c r="L182" s="58" t="s">
        <v>1124</v>
      </c>
      <c r="M182" s="8">
        <f>(J182/K182)*100000</f>
        <v>0</v>
      </c>
      <c r="N182" s="7" t="str">
        <f>IF(M182=0,"Silencioso",IF(AND(M182&gt;0,M182&lt;100),"Baixa",IF(AND(M182&gt;=100,M182&lt;300),"Média",IF(AND(M182&gt;=300,M182&lt;500),"Alta",IF(M182&gt;=500,"Muito Alta","Avaliar")))))</f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>F183+G183+H183+I183</f>
        <v>0</v>
      </c>
      <c r="K183" s="11">
        <v>2702</v>
      </c>
      <c r="L183" s="58" t="s">
        <v>1124</v>
      </c>
      <c r="M183" s="8">
        <f>(J183/K183)*100000</f>
        <v>0</v>
      </c>
      <c r="N183" s="7" t="str">
        <f>IF(M183=0,"Silencioso",IF(AND(M183&gt;0,M183&lt;100),"Baixa",IF(AND(M183&gt;=100,M183&lt;300),"Média",IF(AND(M183&gt;=300,M183&lt;500),"Alta",IF(M183&gt;=500,"Muito Alta","Avaliar")))))</f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>F184+G184+H184+I184</f>
        <v>0</v>
      </c>
      <c r="K184" s="11">
        <v>6774</v>
      </c>
      <c r="L184" s="58" t="s">
        <v>1124</v>
      </c>
      <c r="M184" s="8">
        <f>(J184/K184)*100000</f>
        <v>0</v>
      </c>
      <c r="N184" s="7" t="str">
        <f>IF(M184=0,"Silencioso",IF(AND(M184&gt;0,M184&lt;100),"Baixa",IF(AND(M184&gt;=100,M184&lt;300),"Média",IF(AND(M184&gt;=300,M184&lt;500),"Alta",IF(M184&gt;=500,"Muito Alta","Avaliar")))))</f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>F185+G185+H185+I185</f>
        <v>0</v>
      </c>
      <c r="K185" s="11">
        <v>4810</v>
      </c>
      <c r="L185" s="58" t="s">
        <v>1124</v>
      </c>
      <c r="M185" s="8">
        <f>(J185/K185)*100000</f>
        <v>0</v>
      </c>
      <c r="N185" s="7" t="str">
        <f>IF(M185=0,"Silencioso",IF(AND(M185&gt;0,M185&lt;100),"Baixa",IF(AND(M185&gt;=100,M185&lt;300),"Média",IF(AND(M185&gt;=300,M185&lt;500),"Alta",IF(M185&gt;=500,"Muito Alta","Avaliar")))))</f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>F186+G186+H186+I186</f>
        <v>0</v>
      </c>
      <c r="K186" s="11">
        <v>7590</v>
      </c>
      <c r="L186" s="58" t="s">
        <v>1124</v>
      </c>
      <c r="M186" s="8">
        <f>(J186/K186)*100000</f>
        <v>0</v>
      </c>
      <c r="N186" s="7" t="str">
        <f>IF(M186=0,"Silencioso",IF(AND(M186&gt;0,M186&lt;100),"Baixa",IF(AND(M186&gt;=100,M186&lt;300),"Média",IF(AND(M186&gt;=300,M186&lt;500),"Alta",IF(M186&gt;=500,"Muito Alta","Avaliar")))))</f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>F187+G187+H187+I187</f>
        <v>0</v>
      </c>
      <c r="K187" s="11">
        <v>28366</v>
      </c>
      <c r="L187" s="58" t="s">
        <v>1125</v>
      </c>
      <c r="M187" s="8">
        <f>(J187/K187)*100000</f>
        <v>0</v>
      </c>
      <c r="N187" s="7" t="str">
        <f>IF(M187=0,"Silencioso",IF(AND(M187&gt;0,M187&lt;100),"Baixa",IF(AND(M187&gt;=100,M187&lt;300),"Média",IF(AND(M187&gt;=300,M187&lt;500),"Alta",IF(M187&gt;=500,"Muito Alta","Avaliar")))))</f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>F188+G188+H188+I188</f>
        <v>0</v>
      </c>
      <c r="K188" s="11">
        <v>7517</v>
      </c>
      <c r="L188" s="58" t="s">
        <v>1124</v>
      </c>
      <c r="M188" s="8">
        <f>(J188/K188)*100000</f>
        <v>0</v>
      </c>
      <c r="N188" s="7" t="str">
        <f>IF(M188=0,"Silencioso",IF(AND(M188&gt;0,M188&lt;100),"Baixa",IF(AND(M188&gt;=100,M188&lt;300),"Média",IF(AND(M188&gt;=300,M188&lt;500),"Alta",IF(M188&gt;=500,"Muito Alta","Avaliar")))))</f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>F189+G189+H189+I189</f>
        <v>0</v>
      </c>
      <c r="K189" s="11">
        <v>8907</v>
      </c>
      <c r="L189" s="58" t="s">
        <v>1124</v>
      </c>
      <c r="M189" s="8">
        <f>(J189/K189)*100000</f>
        <v>0</v>
      </c>
      <c r="N189" s="7" t="str">
        <f>IF(M189=0,"Silencioso",IF(AND(M189&gt;0,M189&lt;100),"Baixa",IF(AND(M189&gt;=100,M189&lt;300),"Média",IF(AND(M189&gt;=300,M189&lt;500),"Alta",IF(M189&gt;=500,"Muito Alta","Avaliar")))))</f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>F190+G190+H190+I190</f>
        <v>0</v>
      </c>
      <c r="K190" s="11">
        <v>3103</v>
      </c>
      <c r="L190" s="58" t="s">
        <v>1124</v>
      </c>
      <c r="M190" s="8">
        <f>(J190/K190)*100000</f>
        <v>0</v>
      </c>
      <c r="N190" s="7" t="str">
        <f>IF(M190=0,"Silencioso",IF(AND(M190&gt;0,M190&lt;100),"Baixa",IF(AND(M190&gt;=100,M190&lt;300),"Média",IF(AND(M190&gt;=300,M190&lt;500),"Alta",IF(M190&gt;=500,"Muito Alta","Avaliar")))))</f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>F191+G191+H191+I191</f>
        <v>0</v>
      </c>
      <c r="K191" s="11">
        <v>7090</v>
      </c>
      <c r="L191" s="58" t="s">
        <v>1124</v>
      </c>
      <c r="M191" s="8">
        <f>(J191/K191)*100000</f>
        <v>0</v>
      </c>
      <c r="N191" s="7" t="str">
        <f>IF(M191=0,"Silencioso",IF(AND(M191&gt;0,M191&lt;100),"Baixa",IF(AND(M191&gt;=100,M191&lt;300),"Média",IF(AND(M191&gt;=300,M191&lt;500),"Alta",IF(M191&gt;=500,"Muito Alta","Avaliar")))))</f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>F192+G192+H192+I192</f>
        <v>0</v>
      </c>
      <c r="K192" s="11">
        <v>10261</v>
      </c>
      <c r="L192" s="58" t="s">
        <v>1124</v>
      </c>
      <c r="M192" s="8">
        <f>(J192/K192)*100000</f>
        <v>0</v>
      </c>
      <c r="N192" s="7" t="str">
        <f>IF(M192=0,"Silencioso",IF(AND(M192&gt;0,M192&lt;100),"Baixa",IF(AND(M192&gt;=100,M192&lt;300),"Média",IF(AND(M192&gt;=300,M192&lt;500),"Alta",IF(M192&gt;=500,"Muito Alta","Avaliar")))))</f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>F193+G193+H193+I193</f>
        <v>0</v>
      </c>
      <c r="K193" s="11">
        <v>3962</v>
      </c>
      <c r="L193" s="58" t="s">
        <v>1124</v>
      </c>
      <c r="M193" s="8">
        <f>(J193/K193)*100000</f>
        <v>0</v>
      </c>
      <c r="N193" s="7" t="str">
        <f>IF(M193=0,"Silencioso",IF(AND(M193&gt;0,M193&lt;100),"Baixa",IF(AND(M193&gt;=100,M193&lt;300),"Média",IF(AND(M193&gt;=300,M193&lt;500),"Alta",IF(M193&gt;=500,"Muito Alta","Avaliar")))))</f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>F194+G194+H194+I194</f>
        <v>0</v>
      </c>
      <c r="K194" s="11">
        <v>27425</v>
      </c>
      <c r="L194" s="58" t="s">
        <v>1125</v>
      </c>
      <c r="M194" s="8">
        <f>(J194/K194)*100000</f>
        <v>0</v>
      </c>
      <c r="N194" s="7" t="str">
        <f>IF(M194=0,"Silencioso",IF(AND(M194&gt;0,M194&lt;100),"Baixa",IF(AND(M194&gt;=100,M194&lt;300),"Média",IF(AND(M194&gt;=300,M194&lt;500),"Alta",IF(M194&gt;=500,"Muito Alta","Avaliar")))))</f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>F195+G195+H195+I195</f>
        <v>0</v>
      </c>
      <c r="K195" s="11">
        <v>2811</v>
      </c>
      <c r="L195" s="58" t="s">
        <v>1124</v>
      </c>
      <c r="M195" s="8">
        <f>(J195/K195)*100000</f>
        <v>0</v>
      </c>
      <c r="N195" s="7" t="str">
        <f>IF(M195=0,"Silencioso",IF(AND(M195&gt;0,M195&lt;100),"Baixa",IF(AND(M195&gt;=100,M195&lt;300),"Média",IF(AND(M195&gt;=300,M195&lt;500),"Alta",IF(M195&gt;=500,"Muito Alta","Avaliar")))))</f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>F196+G196+H196+I196</f>
        <v>0</v>
      </c>
      <c r="K196" s="11">
        <v>4570</v>
      </c>
      <c r="L196" s="58" t="s">
        <v>1124</v>
      </c>
      <c r="M196" s="8">
        <f>(J196/K196)*100000</f>
        <v>0</v>
      </c>
      <c r="N196" s="7" t="str">
        <f>IF(M196=0,"Silencioso",IF(AND(M196&gt;0,M196&lt;100),"Baixa",IF(AND(M196&gt;=100,M196&lt;300),"Média",IF(AND(M196&gt;=300,M196&lt;500),"Alta",IF(M196&gt;=500,"Muito Alta","Avaliar")))))</f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>F197+G197+H197+I197</f>
        <v>0</v>
      </c>
      <c r="K197" s="11">
        <v>17641</v>
      </c>
      <c r="L197" s="58" t="s">
        <v>1124</v>
      </c>
      <c r="M197" s="8">
        <f>(J197/K197)*100000</f>
        <v>0</v>
      </c>
      <c r="N197" s="7" t="str">
        <f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>F198+G198+H198+I198</f>
        <v>0</v>
      </c>
      <c r="K198" s="11">
        <v>5480</v>
      </c>
      <c r="L198" s="58" t="s">
        <v>1124</v>
      </c>
      <c r="M198" s="8">
        <f>(J198/K198)*100000</f>
        <v>0</v>
      </c>
      <c r="N198" s="7" t="str">
        <f>IF(M198=0,"Silencioso",IF(AND(M198&gt;0,M198&lt;100),"Baixa",IF(AND(M198&gt;=100,M198&lt;300),"Média",IF(AND(M198&gt;=300,M198&lt;500),"Alta",IF(M198&gt;=500,"Muito Alta","Avaliar")))))</f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>F199+G199+H199+I199</f>
        <v>0</v>
      </c>
      <c r="K199" s="11">
        <v>13590</v>
      </c>
      <c r="L199" s="58" t="s">
        <v>1124</v>
      </c>
      <c r="M199" s="8">
        <f>(J199/K199)*100000</f>
        <v>0</v>
      </c>
      <c r="N199" s="7" t="str">
        <f>IF(M199=0,"Silencioso",IF(AND(M199&gt;0,M199&lt;100),"Baixa",IF(AND(M199&gt;=100,M199&lt;300),"Média",IF(AND(M199&gt;=300,M199&lt;500),"Alta",IF(M199&gt;=500,"Muito Alta","Avaliar")))))</f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>F200+G200+H200+I200</f>
        <v>0</v>
      </c>
      <c r="K200" s="11">
        <v>11525</v>
      </c>
      <c r="L200" s="58" t="s">
        <v>1124</v>
      </c>
      <c r="M200" s="8">
        <f>(J200/K200)*100000</f>
        <v>0</v>
      </c>
      <c r="N200" s="7" t="str">
        <f>IF(M200=0,"Silencioso",IF(AND(M200&gt;0,M200&lt;100),"Baixa",IF(AND(M200&gt;=100,M200&lt;300),"Média",IF(AND(M200&gt;=300,M200&lt;500),"Alta",IF(M200&gt;=500,"Muito Alta","Avaliar")))))</f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>F201+G201+H201+I201</f>
        <v>0</v>
      </c>
      <c r="K201" s="11">
        <v>7595</v>
      </c>
      <c r="L201" s="58" t="s">
        <v>1124</v>
      </c>
      <c r="M201" s="8">
        <f>(J201/K201)*100000</f>
        <v>0</v>
      </c>
      <c r="N201" s="7" t="str">
        <f>IF(M201=0,"Silencioso",IF(AND(M201&gt;0,M201&lt;100),"Baixa",IF(AND(M201&gt;=100,M201&lt;300),"Média",IF(AND(M201&gt;=300,M201&lt;500),"Alta",IF(M201&gt;=500,"Muito Alta","Avaliar")))))</f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>F202+G202+H202+I202</f>
        <v>0</v>
      </c>
      <c r="K202" s="11">
        <v>6657</v>
      </c>
      <c r="L202" s="58" t="s">
        <v>1124</v>
      </c>
      <c r="M202" s="8">
        <f>(J202/K202)*100000</f>
        <v>0</v>
      </c>
      <c r="N202" s="7" t="str">
        <f>IF(M202=0,"Silencioso",IF(AND(M202&gt;0,M202&lt;100),"Baixa",IF(AND(M202&gt;=100,M202&lt;300),"Média",IF(AND(M202&gt;=300,M202&lt;500),"Alta",IF(M202&gt;=500,"Muito Alta","Avaliar")))))</f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>F203+G203+H203+I203</f>
        <v>0</v>
      </c>
      <c r="K203" s="11">
        <v>11813</v>
      </c>
      <c r="L203" s="58" t="s">
        <v>1124</v>
      </c>
      <c r="M203" s="8">
        <f>(J203/K203)*100000</f>
        <v>0</v>
      </c>
      <c r="N203" s="7" t="str">
        <f>IF(M203=0,"Silencioso",IF(AND(M203&gt;0,M203&lt;100),"Baixa",IF(AND(M203&gt;=100,M203&lt;300),"Média",IF(AND(M203&gt;=300,M203&lt;500),"Alta",IF(M203&gt;=500,"Muito Alta","Avaliar")))))</f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>F204+G204+H204+I204</f>
        <v>0</v>
      </c>
      <c r="K204" s="11">
        <v>54196</v>
      </c>
      <c r="L204" s="58" t="s">
        <v>1125</v>
      </c>
      <c r="M204" s="8">
        <f>(J204/K204)*100000</f>
        <v>0</v>
      </c>
      <c r="N204" s="7" t="str">
        <f>IF(M204=0,"Silencioso",IF(AND(M204&gt;0,M204&lt;100),"Baixa",IF(AND(M204&gt;=100,M204&lt;300),"Média",IF(AND(M204&gt;=300,M204&lt;500),"Alta",IF(M204&gt;=500,"Muito Alta","Avaliar")))))</f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>F205+G205+H205+I205</f>
        <v>0</v>
      </c>
      <c r="K205" s="11">
        <v>5044</v>
      </c>
      <c r="L205" s="58" t="s">
        <v>1124</v>
      </c>
      <c r="M205" s="8">
        <f>(J205/K205)*100000</f>
        <v>0</v>
      </c>
      <c r="N205" s="7" t="str">
        <f>IF(M205=0,"Silencioso",IF(AND(M205&gt;0,M205&lt;100),"Baixa",IF(AND(M205&gt;=100,M205&lt;300),"Média",IF(AND(M205&gt;=300,M205&lt;500),"Alta",IF(M205&gt;=500,"Muito Alta","Avaliar")))))</f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>F206+G206+H206+I206</f>
        <v>0</v>
      </c>
      <c r="K206" s="11">
        <v>6908</v>
      </c>
      <c r="L206" s="58" t="s">
        <v>1124</v>
      </c>
      <c r="M206" s="8">
        <f>(J206/K206)*100000</f>
        <v>0</v>
      </c>
      <c r="N206" s="7" t="str">
        <f>IF(M206=0,"Silencioso",IF(AND(M206&gt;0,M206&lt;100),"Baixa",IF(AND(M206&gt;=100,M206&lt;300),"Média",IF(AND(M206&gt;=300,M206&lt;500),"Alta",IF(M206&gt;=500,"Muito Alta","Avaliar")))))</f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>F207+G207+H207+I207</f>
        <v>0</v>
      </c>
      <c r="K207" s="11">
        <v>127539</v>
      </c>
      <c r="L207" s="58" t="s">
        <v>1127</v>
      </c>
      <c r="M207" s="8">
        <f>(J207/K207)*100000</f>
        <v>0</v>
      </c>
      <c r="N207" s="7" t="str">
        <f>IF(M207=0,"Silencioso",IF(AND(M207&gt;0,M207&lt;100),"Baixa",IF(AND(M207&gt;=100,M207&lt;300),"Média",IF(AND(M207&gt;=300,M207&lt;500),"Alta",IF(M207&gt;=500,"Muito Alta","Avaliar")))))</f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>F208+G208+H208+I208</f>
        <v>0</v>
      </c>
      <c r="K208" s="11">
        <v>22892</v>
      </c>
      <c r="L208" s="58" t="s">
        <v>1124</v>
      </c>
      <c r="M208" s="8">
        <f>(J208/K208)*100000</f>
        <v>0</v>
      </c>
      <c r="N208" s="7" t="str">
        <f>IF(M208=0,"Silencioso",IF(AND(M208&gt;0,M208&lt;100),"Baixa",IF(AND(M208&gt;=100,M208&lt;300),"Média",IF(AND(M208&gt;=300,M208&lt;500),"Alta",IF(M208&gt;=500,"Muito Alta","Avaliar")))))</f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>F209+G209+H209+I209</f>
        <v>0</v>
      </c>
      <c r="K209" s="11">
        <v>1782</v>
      </c>
      <c r="L209" s="58" t="s">
        <v>1124</v>
      </c>
      <c r="M209" s="8">
        <f>(J209/K209)*100000</f>
        <v>0</v>
      </c>
      <c r="N209" s="7" t="str">
        <f>IF(M209=0,"Silencioso",IF(AND(M209&gt;0,M209&lt;100),"Baixa",IF(AND(M209&gt;=100,M209&lt;300),"Média",IF(AND(M209&gt;=300,M209&lt;500),"Alta",IF(M209&gt;=500,"Muito Alta","Avaliar")))))</f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>F210+G210+H210+I210</f>
        <v>0</v>
      </c>
      <c r="K210" s="11">
        <v>659070</v>
      </c>
      <c r="L210" s="58" t="s">
        <v>1128</v>
      </c>
      <c r="M210" s="8">
        <f>(J210/K210)*100000</f>
        <v>0</v>
      </c>
      <c r="N210" s="7" t="str">
        <f>IF(M210=0,"Silencioso",IF(AND(M210&gt;0,M210&lt;100),"Baixa",IF(AND(M210&gt;=100,M210&lt;300),"Média",IF(AND(M210&gt;=300,M210&lt;500),"Alta",IF(M210&gt;=500,"Muito Alta","Avaliar")))))</f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>F211+G211+H211+I211</f>
        <v>0</v>
      </c>
      <c r="K211" s="11">
        <v>9191</v>
      </c>
      <c r="L211" s="58" t="s">
        <v>1124</v>
      </c>
      <c r="M211" s="8">
        <f>(J211/K211)*100000</f>
        <v>0</v>
      </c>
      <c r="N211" s="7" t="str">
        <f>IF(M211=0,"Silencioso",IF(AND(M211&gt;0,M211&lt;100),"Baixa",IF(AND(M211&gt;=100,M211&lt;300),"Média",IF(AND(M211&gt;=300,M211&lt;500),"Alta",IF(M211&gt;=500,"Muito Alta","Avaliar")))))</f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>F212+G212+H212+I212</f>
        <v>0</v>
      </c>
      <c r="K212" s="11">
        <v>26592</v>
      </c>
      <c r="L212" s="58" t="s">
        <v>1125</v>
      </c>
      <c r="M212" s="8">
        <f>(J212/K212)*100000</f>
        <v>0</v>
      </c>
      <c r="N212" s="7" t="str">
        <f>IF(M212=0,"Silencioso",IF(AND(M212&gt;0,M212&lt;100),"Baixa",IF(AND(M212&gt;=100,M212&lt;300),"Média",IF(AND(M212&gt;=300,M212&lt;500),"Alta",IF(M212&gt;=500,"Muito Alta","Avaliar")))))</f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>F213+G213+H213+I213</f>
        <v>0</v>
      </c>
      <c r="K213" s="11">
        <v>8883</v>
      </c>
      <c r="L213" s="58" t="s">
        <v>1124</v>
      </c>
      <c r="M213" s="8">
        <f>(J213/K213)*100000</f>
        <v>0</v>
      </c>
      <c r="N213" s="7" t="str">
        <f>IF(M213=0,"Silencioso",IF(AND(M213&gt;0,M213&lt;100),"Baixa",IF(AND(M213&gt;=100,M213&lt;300),"Média",IF(AND(M213&gt;=300,M213&lt;500),"Alta",IF(M213&gt;=500,"Muito Alta","Avaliar")))))</f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>F214+G214+H214+I214</f>
        <v>0</v>
      </c>
      <c r="K214" s="11">
        <v>3534</v>
      </c>
      <c r="L214" s="58" t="s">
        <v>1124</v>
      </c>
      <c r="M214" s="8">
        <f>(J214/K214)*100000</f>
        <v>0</v>
      </c>
      <c r="N214" s="7" t="str">
        <f>IF(M214=0,"Silencioso",IF(AND(M214&gt;0,M214&lt;100),"Baixa",IF(AND(M214&gt;=100,M214&lt;300),"Média",IF(AND(M214&gt;=300,M214&lt;500),"Alta",IF(M214&gt;=500,"Muito Alta","Avaliar")))))</f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>F215+G215+H215+I215</f>
        <v>0</v>
      </c>
      <c r="K215" s="11">
        <v>23797</v>
      </c>
      <c r="L215" s="58" t="s">
        <v>1124</v>
      </c>
      <c r="M215" s="8">
        <f>(J215/K215)*100000</f>
        <v>0</v>
      </c>
      <c r="N215" s="7" t="str">
        <f>IF(M215=0,"Silencioso",IF(AND(M215&gt;0,M215&lt;100),"Baixa",IF(AND(M215&gt;=100,M215&lt;300),"Média",IF(AND(M215&gt;=300,M215&lt;500),"Alta",IF(M215&gt;=500,"Muito Alta","Avaliar")))))</f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>F216+G216+H216+I216</f>
        <v>0</v>
      </c>
      <c r="K216" s="11">
        <v>10040</v>
      </c>
      <c r="L216" s="58" t="s">
        <v>1124</v>
      </c>
      <c r="M216" s="8">
        <f>(J216/K216)*100000</f>
        <v>0</v>
      </c>
      <c r="N216" s="7" t="str">
        <f>IF(M216=0,"Silencioso",IF(AND(M216&gt;0,M216&lt;100),"Baixa",IF(AND(M216&gt;=100,M216&lt;300),"Média",IF(AND(M216&gt;=300,M216&lt;500),"Alta",IF(M216&gt;=500,"Muito Alta","Avaliar")))))</f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>F217+G217+H217+I217</f>
        <v>0</v>
      </c>
      <c r="K217" s="11">
        <v>27982</v>
      </c>
      <c r="L217" s="58" t="s">
        <v>1125</v>
      </c>
      <c r="M217" s="8">
        <f>(J217/K217)*100000</f>
        <v>0</v>
      </c>
      <c r="N217" s="7" t="str">
        <f>IF(M217=0,"Silencioso",IF(AND(M217&gt;0,M217&lt;100),"Baixa",IF(AND(M217&gt;=100,M217&lt;300),"Média",IF(AND(M217&gt;=300,M217&lt;500),"Alta",IF(M217&gt;=500,"Muito Alta","Avaliar")))))</f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>F218+G218+H218+I218</f>
        <v>0</v>
      </c>
      <c r="K218" s="11">
        <v>109405</v>
      </c>
      <c r="L218" s="58" t="s">
        <v>1127</v>
      </c>
      <c r="M218" s="8">
        <f>(J218/K218)*100000</f>
        <v>0</v>
      </c>
      <c r="N218" s="7" t="str">
        <f>IF(M218=0,"Silencioso",IF(AND(M218&gt;0,M218&lt;100),"Baixa",IF(AND(M218&gt;=100,M218&lt;300),"Média",IF(AND(M218&gt;=300,M218&lt;500),"Alta",IF(M218&gt;=500,"Muito Alta","Avaliar")))))</f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>F219+G219+H219+I219</f>
        <v>0</v>
      </c>
      <c r="K219" s="11">
        <v>9228</v>
      </c>
      <c r="L219" s="58" t="s">
        <v>1124</v>
      </c>
      <c r="M219" s="8">
        <f>(J219/K219)*100000</f>
        <v>0</v>
      </c>
      <c r="N219" s="7" t="str">
        <f>IF(M219=0,"Silencioso",IF(AND(M219&gt;0,M219&lt;100),"Baixa",IF(AND(M219&gt;=100,M219&lt;300),"Média",IF(AND(M219&gt;=300,M219&lt;500),"Alta",IF(M219&gt;=500,"Muito Alta","Avaliar")))))</f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>F220+G220+H220+I220</f>
        <v>0</v>
      </c>
      <c r="K220" s="11">
        <v>3080</v>
      </c>
      <c r="L220" s="58" t="s">
        <v>1124</v>
      </c>
      <c r="M220" s="8">
        <f>(J220/K220)*100000</f>
        <v>0</v>
      </c>
      <c r="N220" s="7" t="str">
        <f>IF(M220=0,"Silencioso",IF(AND(M220&gt;0,M220&lt;100),"Baixa",IF(AND(M220&gt;=100,M220&lt;300),"Média",IF(AND(M220&gt;=300,M220&lt;500),"Alta",IF(M220&gt;=500,"Muito Alta","Avaliar")))))</f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>F221+G221+H221+I221</f>
        <v>0</v>
      </c>
      <c r="K221" s="11">
        <v>3426</v>
      </c>
      <c r="L221" s="58" t="s">
        <v>1124</v>
      </c>
      <c r="M221" s="8">
        <f>(J221/K221)*100000</f>
        <v>0</v>
      </c>
      <c r="N221" s="7" t="str">
        <f>IF(M221=0,"Silencioso",IF(AND(M221&gt;0,M221&lt;100),"Baixa",IF(AND(M221&gt;=100,M221&lt;300),"Média",IF(AND(M221&gt;=300,M221&lt;500),"Alta",IF(M221&gt;=500,"Muito Alta","Avaliar")))))</f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>F222+G222+H222+I222</f>
        <v>0</v>
      </c>
      <c r="K222" s="11">
        <v>3241</v>
      </c>
      <c r="L222" s="58" t="s">
        <v>1124</v>
      </c>
      <c r="M222" s="8">
        <f>(J222/K222)*100000</f>
        <v>0</v>
      </c>
      <c r="N222" s="7" t="str">
        <f>IF(M222=0,"Silencioso",IF(AND(M222&gt;0,M222&lt;100),"Baixa",IF(AND(M222&gt;=100,M222&lt;300),"Média",IF(AND(M222&gt;=300,M222&lt;500),"Alta",IF(M222&gt;=500,"Muito Alta","Avaliar")))))</f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>F223+G223+H223+I223</f>
        <v>0</v>
      </c>
      <c r="K223" s="11">
        <v>3714</v>
      </c>
      <c r="L223" s="58" t="s">
        <v>1124</v>
      </c>
      <c r="M223" s="8">
        <f>(J223/K223)*100000</f>
        <v>0</v>
      </c>
      <c r="N223" s="7" t="str">
        <f>IF(M223=0,"Silencioso",IF(AND(M223&gt;0,M223&lt;100),"Baixa",IF(AND(M223&gt;=100,M223&lt;300),"Média",IF(AND(M223&gt;=300,M223&lt;500),"Alta",IF(M223&gt;=500,"Muito Alta","Avaliar")))))</f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>F224+G224+H224+I224</f>
        <v>0</v>
      </c>
      <c r="K224" s="11">
        <v>6290</v>
      </c>
      <c r="L224" s="58" t="s">
        <v>1124</v>
      </c>
      <c r="M224" s="8">
        <f>(J224/K224)*100000</f>
        <v>0</v>
      </c>
      <c r="N224" s="7" t="str">
        <f>IF(M224=0,"Silencioso",IF(AND(M224&gt;0,M224&lt;100),"Baixa",IF(AND(M224&gt;=100,M224&lt;300),"Média",IF(AND(M224&gt;=300,M224&lt;500),"Alta",IF(M224&gt;=500,"Muito Alta","Avaliar")))))</f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>F225+G225+H225+I225</f>
        <v>0</v>
      </c>
      <c r="K225" s="11">
        <v>2814</v>
      </c>
      <c r="L225" s="58" t="s">
        <v>1124</v>
      </c>
      <c r="M225" s="8">
        <f>(J225/K225)*100000</f>
        <v>0</v>
      </c>
      <c r="N225" s="7" t="str">
        <f>IF(M225=0,"Silencioso",IF(AND(M225&gt;0,M225&lt;100),"Baixa",IF(AND(M225&gt;=100,M225&lt;300),"Média",IF(AND(M225&gt;=300,M225&lt;500),"Alta",IF(M225&gt;=500,"Muito Alta","Avaliar")))))</f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>F226+G226+H226+I226</f>
        <v>0</v>
      </c>
      <c r="K226" s="11">
        <v>4396</v>
      </c>
      <c r="L226" s="58" t="s">
        <v>1124</v>
      </c>
      <c r="M226" s="8">
        <f>(J226/K226)*100000</f>
        <v>0</v>
      </c>
      <c r="N226" s="7" t="str">
        <f>IF(M226=0,"Silencioso",IF(AND(M226&gt;0,M226&lt;100),"Baixa",IF(AND(M226&gt;=100,M226&lt;300),"Média",IF(AND(M226&gt;=300,M226&lt;500),"Alta",IF(M226&gt;=500,"Muito Alta","Avaliar")))))</f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>F227+G227+H227+I227</f>
        <v>0</v>
      </c>
      <c r="K227" s="11">
        <v>6646</v>
      </c>
      <c r="L227" s="58" t="s">
        <v>1124</v>
      </c>
      <c r="M227" s="8">
        <f>(J227/K227)*100000</f>
        <v>0</v>
      </c>
      <c r="N227" s="7" t="str">
        <f>IF(M227=0,"Silencioso",IF(AND(M227&gt;0,M227&lt;100),"Baixa",IF(AND(M227&gt;=100,M227&lt;300),"Média",IF(AND(M227&gt;=300,M227&lt;500),"Alta",IF(M227&gt;=500,"Muito Alta","Avaliar")))))</f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>F228+G228+H228+I228</f>
        <v>0</v>
      </c>
      <c r="K228" s="11">
        <v>12660</v>
      </c>
      <c r="L228" s="58" t="s">
        <v>1124</v>
      </c>
      <c r="M228" s="8">
        <f>(J228/K228)*100000</f>
        <v>0</v>
      </c>
      <c r="N228" s="7" t="str">
        <f>IF(M228=0,"Silencioso",IF(AND(M228&gt;0,M228&lt;100),"Baixa",IF(AND(M228&gt;=100,M228&lt;300),"Média",IF(AND(M228&gt;=300,M228&lt;500),"Alta",IF(M228&gt;=500,"Muito Alta","Avaliar")))))</f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>F229+G229+H229+I229</f>
        <v>0</v>
      </c>
      <c r="K229" s="11">
        <v>5960</v>
      </c>
      <c r="L229" s="58" t="s">
        <v>1124</v>
      </c>
      <c r="M229" s="8">
        <f>(J229/K229)*100000</f>
        <v>0</v>
      </c>
      <c r="N229" s="7" t="str">
        <f>IF(M229=0,"Silencioso",IF(AND(M229&gt;0,M229&lt;100),"Baixa",IF(AND(M229&gt;=100,M229&lt;300),"Média",IF(AND(M229&gt;=300,M229&lt;500),"Alta",IF(M229&gt;=500,"Muito Alta","Avaliar")))))</f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>F230+G230+H230+I230</f>
        <v>0</v>
      </c>
      <c r="K230" s="11">
        <v>5145</v>
      </c>
      <c r="L230" s="58" t="s">
        <v>1124</v>
      </c>
      <c r="M230" s="8">
        <f>(J230/K230)*100000</f>
        <v>0</v>
      </c>
      <c r="N230" s="7" t="str">
        <f>IF(M230=0,"Silencioso",IF(AND(M230&gt;0,M230&lt;100),"Baixa",IF(AND(M230&gt;=100,M230&lt;300),"Média",IF(AND(M230&gt;=300,M230&lt;500),"Alta",IF(M230&gt;=500,"Muito Alta","Avaliar")))))</f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>F231+G231+H231+I231</f>
        <v>0</v>
      </c>
      <c r="K231" s="11">
        <v>10258</v>
      </c>
      <c r="L231" s="58" t="s">
        <v>1124</v>
      </c>
      <c r="M231" s="8">
        <f>(J231/K231)*100000</f>
        <v>0</v>
      </c>
      <c r="N231" s="7" t="str">
        <f>IF(M231=0,"Silencioso",IF(AND(M231&gt;0,M231&lt;100),"Baixa",IF(AND(M231&gt;=100,M231&lt;300),"Média",IF(AND(M231&gt;=300,M231&lt;500),"Alta",IF(M231&gt;=500,"Muito Alta","Avaliar")))))</f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>F232+G232+H232+I232</f>
        <v>0</v>
      </c>
      <c r="K232" s="11">
        <v>5014</v>
      </c>
      <c r="L232" s="58" t="s">
        <v>1124</v>
      </c>
      <c r="M232" s="8">
        <f>(J232/K232)*100000</f>
        <v>0</v>
      </c>
      <c r="N232" s="7" t="str">
        <f>IF(M232=0,"Silencioso",IF(AND(M232&gt;0,M232&lt;100),"Baixa",IF(AND(M232&gt;=100,M232&lt;300),"Média",IF(AND(M232&gt;=300,M232&lt;500),"Alta",IF(M232&gt;=500,"Muito Alta","Avaliar")))))</f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>F233+G233+H233+I233</f>
        <v>0</v>
      </c>
      <c r="K233" s="11">
        <v>4134</v>
      </c>
      <c r="L233" s="58" t="s">
        <v>1124</v>
      </c>
      <c r="M233" s="8">
        <f>(J233/K233)*100000</f>
        <v>0</v>
      </c>
      <c r="N233" s="7" t="str">
        <f>IF(M233=0,"Silencioso",IF(AND(M233&gt;0,M233&lt;100),"Baixa",IF(AND(M233&gt;=100,M233&lt;300),"Média",IF(AND(M233&gt;=300,M233&lt;500),"Alta",IF(M233&gt;=500,"Muito Alta","Avaliar")))))</f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>F234+G234+H234+I234</f>
        <v>0</v>
      </c>
      <c r="K234" s="11">
        <v>15358</v>
      </c>
      <c r="L234" s="58" t="s">
        <v>1124</v>
      </c>
      <c r="M234" s="8">
        <f>(J234/K234)*100000</f>
        <v>0</v>
      </c>
      <c r="N234" s="7" t="str">
        <f>IF(M234=0,"Silencioso",IF(AND(M234&gt;0,M234&lt;100),"Baixa",IF(AND(M234&gt;=100,M234&lt;300),"Média",IF(AND(M234&gt;=300,M234&lt;500),"Alta",IF(M234&gt;=500,"Muito Alta","Avaliar")))))</f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>F235+G235+H235+I235</f>
        <v>0</v>
      </c>
      <c r="K235" s="11">
        <v>4960</v>
      </c>
      <c r="L235" s="58" t="s">
        <v>1124</v>
      </c>
      <c r="M235" s="8">
        <f>(J235/K235)*100000</f>
        <v>0</v>
      </c>
      <c r="N235" s="7" t="str">
        <f>IF(M235=0,"Silencioso",IF(AND(M235&gt;0,M235&lt;100),"Baixa",IF(AND(M235&gt;=100,M235&lt;300),"Média",IF(AND(M235&gt;=300,M235&lt;500),"Alta",IF(M235&gt;=500,"Muito Alta","Avaliar")))))</f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>F236+G236+H236+I236</f>
        <v>0</v>
      </c>
      <c r="K236" s="11">
        <v>7656</v>
      </c>
      <c r="L236" s="58" t="s">
        <v>1124</v>
      </c>
      <c r="M236" s="8">
        <f>(J236/K236)*100000</f>
        <v>0</v>
      </c>
      <c r="N236" s="7" t="str">
        <f>IF(M236=0,"Silencioso",IF(AND(M236&gt;0,M236&lt;100),"Baixa",IF(AND(M236&gt;=100,M236&lt;300),"Média",IF(AND(M236&gt;=300,M236&lt;500),"Alta",IF(M236&gt;=500,"Muito Alta","Avaliar")))))</f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>F237+G237+H237+I237</f>
        <v>0</v>
      </c>
      <c r="K237" s="11">
        <v>79625</v>
      </c>
      <c r="L237" s="58" t="s">
        <v>1126</v>
      </c>
      <c r="M237" s="8">
        <f>(J237/K237)*100000</f>
        <v>0</v>
      </c>
      <c r="N237" s="7" t="str">
        <f>IF(M237=0,"Silencioso",IF(AND(M237&gt;0,M237&lt;100),"Baixa",IF(AND(M237&gt;=100,M237&lt;300),"Média",IF(AND(M237&gt;=300,M237&lt;500),"Alta",IF(M237&gt;=500,"Muito Alta","Avaliar")))))</f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>F238+G238+H238+I238</f>
        <v>0</v>
      </c>
      <c r="K238" s="11">
        <v>5399</v>
      </c>
      <c r="L238" s="58" t="s">
        <v>1124</v>
      </c>
      <c r="M238" s="8">
        <f>(J238/K238)*100000</f>
        <v>0</v>
      </c>
      <c r="N238" s="7" t="str">
        <f>IF(M238=0,"Silencioso",IF(AND(M238&gt;0,M238&lt;100),"Baixa",IF(AND(M238&gt;=100,M238&lt;300),"Média",IF(AND(M238&gt;=300,M238&lt;500),"Alta",IF(M238&gt;=500,"Muito Alta","Avaliar")))))</f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>F239+G239+H239+I239</f>
        <v>0</v>
      </c>
      <c r="K239" s="11">
        <v>8035</v>
      </c>
      <c r="L239" s="58" t="s">
        <v>1124</v>
      </c>
      <c r="M239" s="8">
        <f>(J239/K239)*100000</f>
        <v>0</v>
      </c>
      <c r="N239" s="7" t="str">
        <f>IF(M239=0,"Silencioso",IF(AND(M239&gt;0,M239&lt;100),"Baixa",IF(AND(M239&gt;=100,M239&lt;300),"Média",IF(AND(M239&gt;=300,M239&lt;500),"Alta",IF(M239&gt;=500,"Muito Alta","Avaliar")))))</f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>F240+G240+H240+I240</f>
        <v>0</v>
      </c>
      <c r="K240" s="11">
        <v>7098</v>
      </c>
      <c r="L240" s="58" t="s">
        <v>1124</v>
      </c>
      <c r="M240" s="8">
        <f>(J240/K240)*100000</f>
        <v>0</v>
      </c>
      <c r="N240" s="7" t="str">
        <f>IF(M240=0,"Silencioso",IF(AND(M240&gt;0,M240&lt;100),"Baixa",IF(AND(M240&gt;=100,M240&lt;300),"Média",IF(AND(M240&gt;=300,M240&lt;500),"Alta",IF(M240&gt;=500,"Muito Alta","Avaliar")))))</f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>F241+G241+H241+I241</f>
        <v>0</v>
      </c>
      <c r="K241" s="11">
        <v>10291</v>
      </c>
      <c r="L241" s="58" t="s">
        <v>1124</v>
      </c>
      <c r="M241" s="8">
        <f>(J241/K241)*100000</f>
        <v>0</v>
      </c>
      <c r="N241" s="7" t="str">
        <f>IF(M241=0,"Silencioso",IF(AND(M241&gt;0,M241&lt;100),"Baixa",IF(AND(M241&gt;=100,M241&lt;300),"Média",IF(AND(M241&gt;=300,M241&lt;500),"Alta",IF(M241&gt;=500,"Muito Alta","Avaliar")))))</f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>F242+G242+H242+I242</f>
        <v>0</v>
      </c>
      <c r="K242" s="11">
        <v>4996</v>
      </c>
      <c r="L242" s="58" t="s">
        <v>1124</v>
      </c>
      <c r="M242" s="8">
        <f>(J242/K242)*100000</f>
        <v>0</v>
      </c>
      <c r="N242" s="7" t="str">
        <f>IF(M242=0,"Silencioso",IF(AND(M242&gt;0,M242&lt;100),"Baixa",IF(AND(M242&gt;=100,M242&lt;300),"Média",IF(AND(M242&gt;=300,M242&lt;500),"Alta",IF(M242&gt;=500,"Muito Alta","Avaliar")))))</f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>F243+G243+H243+I243</f>
        <v>0</v>
      </c>
      <c r="K243" s="11">
        <v>7232</v>
      </c>
      <c r="L243" s="58" t="s">
        <v>1124</v>
      </c>
      <c r="M243" s="8">
        <f>(J243/K243)*100000</f>
        <v>0</v>
      </c>
      <c r="N243" s="7" t="str">
        <f>IF(M243=0,"Silencioso",IF(AND(M243&gt;0,M243&lt;100),"Baixa",IF(AND(M243&gt;=100,M243&lt;300),"Média",IF(AND(M243&gt;=300,M243&lt;500),"Alta",IF(M243&gt;=500,"Muito Alta","Avaliar")))))</f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>F244+G244+H244+I244</f>
        <v>0</v>
      </c>
      <c r="K244" s="11">
        <v>2919</v>
      </c>
      <c r="L244" s="58" t="s">
        <v>1124</v>
      </c>
      <c r="M244" s="8">
        <f>(J244/K244)*100000</f>
        <v>0</v>
      </c>
      <c r="N244" s="7" t="str">
        <f>IF(M244=0,"Silencioso",IF(AND(M244&gt;0,M244&lt;100),"Baixa",IF(AND(M244&gt;=100,M244&lt;300),"Média",IF(AND(M244&gt;=300,M244&lt;500),"Alta",IF(M244&gt;=500,"Muito Alta","Avaliar")))))</f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>F245+G245+H245+I245</f>
        <v>0</v>
      </c>
      <c r="K245" s="11">
        <v>47617</v>
      </c>
      <c r="L245" s="58" t="s">
        <v>1125</v>
      </c>
      <c r="M245" s="8">
        <f>(J245/K245)*100000</f>
        <v>0</v>
      </c>
      <c r="N245" s="7" t="str">
        <f>IF(M245=0,"Silencioso",IF(AND(M245&gt;0,M245&lt;100),"Baixa",IF(AND(M245&gt;=100,M245&lt;300),"Média",IF(AND(M245&gt;=300,M245&lt;500),"Alta",IF(M245&gt;=500,"Muito Alta","Avaliar")))))</f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>F246+G246+H246+I246</f>
        <v>0</v>
      </c>
      <c r="K246" s="11">
        <v>3814</v>
      </c>
      <c r="L246" s="58" t="s">
        <v>1124</v>
      </c>
      <c r="M246" s="8">
        <f>(J246/K246)*100000</f>
        <v>0</v>
      </c>
      <c r="N246" s="7" t="str">
        <f>IF(M246=0,"Silencioso",IF(AND(M246&gt;0,M246&lt;100),"Baixa",IF(AND(M246&gt;=100,M246&lt;300),"Média",IF(AND(M246&gt;=300,M246&lt;500),"Alta",IF(M246&gt;=500,"Muito Alta","Avaliar")))))</f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>F247+G247+H247+I247</f>
        <v>0</v>
      </c>
      <c r="K247" s="11">
        <v>7852</v>
      </c>
      <c r="L247" s="58" t="s">
        <v>1124</v>
      </c>
      <c r="M247" s="8">
        <f>(J247/K247)*100000</f>
        <v>0</v>
      </c>
      <c r="N247" s="7" t="str">
        <f>IF(M247=0,"Silencioso",IF(AND(M247&gt;0,M247&lt;100),"Baixa",IF(AND(M247&gt;=100,M247&lt;300),"Média",IF(AND(M247&gt;=300,M247&lt;500),"Alta",IF(M247&gt;=500,"Muito Alta","Avaliar")))))</f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>F248+G248+H248+I248</f>
        <v>0</v>
      </c>
      <c r="K248" s="11">
        <v>3411</v>
      </c>
      <c r="L248" s="58" t="s">
        <v>1124</v>
      </c>
      <c r="M248" s="8">
        <f>(J248/K248)*100000</f>
        <v>0</v>
      </c>
      <c r="N248" s="7" t="str">
        <f>IF(M248=0,"Silencioso",IF(AND(M248&gt;0,M248&lt;100),"Baixa",IF(AND(M248&gt;=100,M248&lt;300),"Média",IF(AND(M248&gt;=300,M248&lt;500),"Alta",IF(M248&gt;=500,"Muito Alta","Avaliar")))))</f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>F249+G249+H249+I249</f>
        <v>0</v>
      </c>
      <c r="K249" s="11">
        <v>19884</v>
      </c>
      <c r="L249" s="58" t="s">
        <v>1124</v>
      </c>
      <c r="M249" s="8">
        <f>(J249/K249)*100000</f>
        <v>0</v>
      </c>
      <c r="N249" s="7" t="str">
        <f>IF(M249=0,"Silencioso",IF(AND(M249&gt;0,M249&lt;100),"Baixa",IF(AND(M249&gt;=100,M249&lt;300),"Média",IF(AND(M249&gt;=300,M249&lt;500),"Alta",IF(M249&gt;=500,"Muito Alta","Avaliar")))))</f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>F250+G250+H250+I250</f>
        <v>0</v>
      </c>
      <c r="K250" s="11">
        <v>4984</v>
      </c>
      <c r="L250" s="58" t="s">
        <v>1124</v>
      </c>
      <c r="M250" s="8">
        <f>(J250/K250)*100000</f>
        <v>0</v>
      </c>
      <c r="N250" s="7" t="str">
        <f>IF(M250=0,"Silencioso",IF(AND(M250&gt;0,M250&lt;100),"Baixa",IF(AND(M250&gt;=100,M250&lt;300),"Média",IF(AND(M250&gt;=300,M250&lt;500),"Alta",IF(M250&gt;=500,"Muito Alta","Avaliar")))))</f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>F251+G251+H251+I251</f>
        <v>0</v>
      </c>
      <c r="K251" s="11">
        <v>7527</v>
      </c>
      <c r="L251" s="58" t="s">
        <v>1124</v>
      </c>
      <c r="M251" s="8">
        <f>(J251/K251)*100000</f>
        <v>0</v>
      </c>
      <c r="N251" s="7" t="str">
        <f>IF(M251=0,"Silencioso",IF(AND(M251&gt;0,M251&lt;100),"Baixa",IF(AND(M251&gt;=100,M251&lt;300),"Média",IF(AND(M251&gt;=300,M251&lt;500),"Alta",IF(M251&gt;=500,"Muito Alta","Avaliar")))))</f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>F252+G252+H252+I252</f>
        <v>0</v>
      </c>
      <c r="K252" s="11">
        <v>235977</v>
      </c>
      <c r="L252" s="58" t="s">
        <v>1127</v>
      </c>
      <c r="M252" s="8">
        <f>(J252/K252)*100000</f>
        <v>0</v>
      </c>
      <c r="N252" s="7" t="str">
        <f>IF(M252=0,"Silencioso",IF(AND(M252&gt;0,M252&lt;100),"Baixa",IF(AND(M252&gt;=100,M252&lt;300),"Média",IF(AND(M252&gt;=300,M252&lt;500),"Alta",IF(M252&gt;=500,"Muito Alta","Avaliar")))))</f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>F253+G253+H253+I253</f>
        <v>0</v>
      </c>
      <c r="K253" s="11">
        <v>6702</v>
      </c>
      <c r="L253" s="58" t="s">
        <v>1124</v>
      </c>
      <c r="M253" s="8">
        <f>(J253/K253)*100000</f>
        <v>0</v>
      </c>
      <c r="N253" s="7" t="str">
        <f>IF(M253=0,"Silencioso",IF(AND(M253&gt;0,M253&lt;100),"Baixa",IF(AND(M253&gt;=100,M253&lt;300),"Média",IF(AND(M253&gt;=300,M253&lt;500),"Alta",IF(M253&gt;=500,"Muito Alta","Avaliar")))))</f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>F254+G254+H254+I254</f>
        <v>0</v>
      </c>
      <c r="K254" s="11">
        <v>5996</v>
      </c>
      <c r="L254" s="58" t="s">
        <v>1124</v>
      </c>
      <c r="M254" s="8">
        <f>(J254/K254)*100000</f>
        <v>0</v>
      </c>
      <c r="N254" s="7" t="str">
        <f>IF(M254=0,"Silencioso",IF(AND(M254&gt;0,M254&lt;100),"Baixa",IF(AND(M254&gt;=100,M254&lt;300),"Média",IF(AND(M254&gt;=300,M254&lt;500),"Alta",IF(M254&gt;=500,"Muito Alta","Avaliar")))))</f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>F255+G255+H255+I255</f>
        <v>0</v>
      </c>
      <c r="K255" s="11">
        <v>10820</v>
      </c>
      <c r="L255" s="58" t="s">
        <v>1124</v>
      </c>
      <c r="M255" s="8">
        <f>(J255/K255)*100000</f>
        <v>0</v>
      </c>
      <c r="N255" s="7" t="str">
        <f>IF(M255=0,"Silencioso",IF(AND(M255&gt;0,M255&lt;100),"Baixa",IF(AND(M255&gt;=100,M255&lt;300),"Média",IF(AND(M255&gt;=300,M255&lt;500),"Alta",IF(M255&gt;=500,"Muito Alta","Avaliar")))))</f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>F256+G256+H256+I256</f>
        <v>0</v>
      </c>
      <c r="K256" s="11">
        <v>3699</v>
      </c>
      <c r="L256" s="58" t="s">
        <v>1124</v>
      </c>
      <c r="M256" s="8">
        <f>(J256/K256)*100000</f>
        <v>0</v>
      </c>
      <c r="N256" s="7" t="str">
        <f>IF(M256=0,"Silencioso",IF(AND(M256&gt;0,M256&lt;100),"Baixa",IF(AND(M256&gt;=100,M256&lt;300),"Média",IF(AND(M256&gt;=300,M256&lt;500),"Alta",IF(M256&gt;=500,"Muito Alta","Avaliar")))))</f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>F257+G257+H257+I257</f>
        <v>0</v>
      </c>
      <c r="K257" s="11">
        <v>5097</v>
      </c>
      <c r="L257" s="58" t="s">
        <v>1124</v>
      </c>
      <c r="M257" s="8">
        <f>(J257/K257)*100000</f>
        <v>0</v>
      </c>
      <c r="N257" s="7" t="str">
        <f>IF(M257=0,"Silencioso",IF(AND(M257&gt;0,M257&lt;100),"Baixa",IF(AND(M257&gt;=100,M257&lt;300),"Média",IF(AND(M257&gt;=300,M257&lt;500),"Alta",IF(M257&gt;=500,"Muito Alta","Avaliar")))))</f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>F258+G258+H258+I258</f>
        <v>0</v>
      </c>
      <c r="K258" s="11">
        <v>4482</v>
      </c>
      <c r="L258" s="58" t="s">
        <v>1124</v>
      </c>
      <c r="M258" s="8">
        <f>(J258/K258)*100000</f>
        <v>0</v>
      </c>
      <c r="N258" s="7" t="str">
        <f>IF(M258=0,"Silencioso",IF(AND(M258&gt;0,M258&lt;100),"Baixa",IF(AND(M258&gt;=100,M258&lt;300),"Média",IF(AND(M258&gt;=300,M258&lt;500),"Alta",IF(M258&gt;=500,"Muito Alta","Avaliar")))))</f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>F259+G259+H259+I259</f>
        <v>0</v>
      </c>
      <c r="K259" s="11">
        <v>5243</v>
      </c>
      <c r="L259" s="58" t="s">
        <v>1124</v>
      </c>
      <c r="M259" s="8">
        <f>(J259/K259)*100000</f>
        <v>0</v>
      </c>
      <c r="N259" s="7" t="str">
        <f>IF(M259=0,"Silencioso",IF(AND(M259&gt;0,M259&lt;100),"Baixa",IF(AND(M259&gt;=100,M259&lt;300),"Média",IF(AND(M259&gt;=300,M259&lt;500),"Alta",IF(M259&gt;=500,"Muito Alta","Avaliar")))))</f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>F260+G260+H260+I260</f>
        <v>0</v>
      </c>
      <c r="K260" s="11">
        <v>3007</v>
      </c>
      <c r="L260" s="58" t="s">
        <v>1124</v>
      </c>
      <c r="M260" s="8">
        <f>(J260/K260)*100000</f>
        <v>0</v>
      </c>
      <c r="N260" s="7" t="str">
        <f>IF(M260=0,"Silencioso",IF(AND(M260&gt;0,M260&lt;100),"Baixa",IF(AND(M260&gt;=100,M260&lt;300),"Média",IF(AND(M260&gt;=300,M260&lt;500),"Alta",IF(M260&gt;=500,"Muito Alta","Avaliar")))))</f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>F261+G261+H261+I261</f>
        <v>0</v>
      </c>
      <c r="K261" s="11">
        <v>6523</v>
      </c>
      <c r="L261" s="58" t="s">
        <v>1124</v>
      </c>
      <c r="M261" s="8">
        <f>(J261/K261)*100000</f>
        <v>0</v>
      </c>
      <c r="N261" s="7" t="str">
        <f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>F262+G262+H262+I262</f>
        <v>0</v>
      </c>
      <c r="K262" s="11">
        <v>10081</v>
      </c>
      <c r="L262" s="58" t="s">
        <v>1124</v>
      </c>
      <c r="M262" s="8">
        <f>(J262/K262)*100000</f>
        <v>0</v>
      </c>
      <c r="N262" s="7" t="str">
        <f>IF(M262=0,"Silencioso",IF(AND(M262&gt;0,M262&lt;100),"Baixa",IF(AND(M262&gt;=100,M262&lt;300),"Média",IF(AND(M262&gt;=300,M262&lt;500),"Alta",IF(M262&gt;=500,"Muito Alta","Avaliar")))))</f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>F263+G263+H263+I263</f>
        <v>0</v>
      </c>
      <c r="K263" s="11">
        <v>5185</v>
      </c>
      <c r="L263" s="58" t="s">
        <v>1124</v>
      </c>
      <c r="M263" s="8">
        <f>(J263/K263)*100000</f>
        <v>0</v>
      </c>
      <c r="N263" s="7" t="str">
        <f>IF(M263=0,"Silencioso",IF(AND(M263&gt;0,M263&lt;100),"Baixa",IF(AND(M263&gt;=100,M263&lt;300),"Média",IF(AND(M263&gt;=300,M263&lt;500),"Alta",IF(M263&gt;=500,"Muito Alta","Avaliar")))))</f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>F264+G264+H264+I264</f>
        <v>0</v>
      </c>
      <c r="K264" s="11">
        <v>13541</v>
      </c>
      <c r="L264" s="58" t="s">
        <v>1124</v>
      </c>
      <c r="M264" s="8">
        <f>(J264/K264)*100000</f>
        <v>0</v>
      </c>
      <c r="N264" s="7" t="str">
        <f>IF(M264=0,"Silencioso",IF(AND(M264&gt;0,M264&lt;100),"Baixa",IF(AND(M264&gt;=100,M264&lt;300),"Média",IF(AND(M264&gt;=300,M264&lt;500),"Alta",IF(M264&gt;=500,"Muito Alta","Avaliar")))))</f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>F265+G265+H265+I265</f>
        <v>0</v>
      </c>
      <c r="K265" s="11">
        <v>4289</v>
      </c>
      <c r="L265" s="58" t="s">
        <v>1124</v>
      </c>
      <c r="M265" s="8">
        <f>(J265/K265)*100000</f>
        <v>0</v>
      </c>
      <c r="N265" s="7" t="str">
        <f>IF(M265=0,"Silencioso",IF(AND(M265&gt;0,M265&lt;100),"Baixa",IF(AND(M265&gt;=100,M265&lt;300),"Média",IF(AND(M265&gt;=300,M265&lt;500),"Alta",IF(M265&gt;=500,"Muito Alta","Avaliar")))))</f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>F266+G266+H266+I266</f>
        <v>0</v>
      </c>
      <c r="K266" s="11">
        <v>1521</v>
      </c>
      <c r="L266" s="58" t="s">
        <v>1124</v>
      </c>
      <c r="M266" s="8">
        <f>(J266/K266)*100000</f>
        <v>0</v>
      </c>
      <c r="N266" s="7" t="str">
        <f>IF(M266=0,"Silencioso",IF(AND(M266&gt;0,M266&lt;100),"Baixa",IF(AND(M266&gt;=100,M266&lt;300),"Média",IF(AND(M266&gt;=300,M266&lt;500),"Alta",IF(M266&gt;=500,"Muito Alta","Avaliar")))))</f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>F267+G267+H267+I267</f>
        <v>0</v>
      </c>
      <c r="K267" s="11">
        <v>1905</v>
      </c>
      <c r="L267" s="58" t="s">
        <v>1124</v>
      </c>
      <c r="M267" s="8">
        <f>(J267/K267)*100000</f>
        <v>0</v>
      </c>
      <c r="N267" s="7" t="str">
        <f>IF(M267=0,"Silencioso",IF(AND(M267&gt;0,M267&lt;100),"Baixa",IF(AND(M267&gt;=100,M267&lt;300),"Média",IF(AND(M267&gt;=300,M267&lt;500),"Alta",IF(M267&gt;=500,"Muito Alta","Avaliar")))))</f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>F268+G268+H268+I268</f>
        <v>0</v>
      </c>
      <c r="K268" s="11">
        <v>7811</v>
      </c>
      <c r="L268" s="58" t="s">
        <v>1124</v>
      </c>
      <c r="M268" s="8">
        <f>(J268/K268)*100000</f>
        <v>0</v>
      </c>
      <c r="N268" s="7" t="str">
        <f>IF(M268=0,"Silencioso",IF(AND(M268&gt;0,M268&lt;100),"Baixa",IF(AND(M268&gt;=100,M268&lt;300),"Média",IF(AND(M268&gt;=300,M268&lt;500),"Alta",IF(M268&gt;=500,"Muito Alta","Avaliar")))))</f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>F269+G269+H269+I269</f>
        <v>0</v>
      </c>
      <c r="K269" s="11">
        <v>27823</v>
      </c>
      <c r="L269" s="58" t="s">
        <v>1125</v>
      </c>
      <c r="M269" s="8">
        <f>(J269/K269)*100000</f>
        <v>0</v>
      </c>
      <c r="N269" s="7" t="str">
        <f>IF(M269=0,"Silencioso",IF(AND(M269&gt;0,M269&lt;100),"Baixa",IF(AND(M269&gt;=100,M269&lt;300),"Média",IF(AND(M269&gt;=300,M269&lt;500),"Alta",IF(M269&gt;=500,"Muito Alta","Avaliar")))))</f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>F270+G270+H270+I270</f>
        <v>0</v>
      </c>
      <c r="K270" s="11">
        <v>11064</v>
      </c>
      <c r="L270" s="58" t="s">
        <v>1124</v>
      </c>
      <c r="M270" s="8">
        <f>(J270/K270)*100000</f>
        <v>0</v>
      </c>
      <c r="N270" s="7" t="str">
        <f>IF(M270=0,"Silencioso",IF(AND(M270&gt;0,M270&lt;100),"Baixa",IF(AND(M270&gt;=100,M270&lt;300),"Média",IF(AND(M270&gt;=300,M270&lt;500),"Alta",IF(M270&gt;=500,"Muito Alta","Avaliar")))))</f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>F271+G271+H271+I271</f>
        <v>0</v>
      </c>
      <c r="K271" s="11">
        <v>7244</v>
      </c>
      <c r="L271" s="58" t="s">
        <v>1124</v>
      </c>
      <c r="M271" s="8">
        <f>(J271/K271)*100000</f>
        <v>0</v>
      </c>
      <c r="N271" s="7" t="str">
        <f>IF(M271=0,"Silencioso",IF(AND(M271&gt;0,M271&lt;100),"Baixa",IF(AND(M271&gt;=100,M271&lt;300),"Média",IF(AND(M271&gt;=300,M271&lt;500),"Alta",IF(M271&gt;=500,"Muito Alta","Avaliar")))))</f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>F272+G272+H272+I272</f>
        <v>0</v>
      </c>
      <c r="K272" s="11">
        <v>5362</v>
      </c>
      <c r="L272" s="58" t="s">
        <v>1124</v>
      </c>
      <c r="M272" s="8">
        <f>(J272/K272)*100000</f>
        <v>0</v>
      </c>
      <c r="N272" s="7" t="str">
        <f>IF(M272=0,"Silencioso",IF(AND(M272&gt;0,M272&lt;100),"Baixa",IF(AND(M272&gt;=100,M272&lt;300),"Média",IF(AND(M272&gt;=300,M272&lt;500),"Alta",IF(M272&gt;=500,"Muito Alta","Avaliar")))))</f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>F273+G273+H273+I273</f>
        <v>0</v>
      </c>
      <c r="K273" s="11">
        <v>15214</v>
      </c>
      <c r="L273" s="58" t="s">
        <v>1124</v>
      </c>
      <c r="M273" s="8">
        <f>(J273/K273)*100000</f>
        <v>0</v>
      </c>
      <c r="N273" s="7" t="str">
        <f>IF(M273=0,"Silencioso",IF(AND(M273&gt;0,M273&lt;100),"Baixa",IF(AND(M273&gt;=100,M273&lt;300),"Média",IF(AND(M273&gt;=300,M273&lt;500),"Alta",IF(M273&gt;=500,"Muito Alta","Avaliar")))))</f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>F274+G274+H274+I274</f>
        <v>0</v>
      </c>
      <c r="K274" s="11">
        <v>18829</v>
      </c>
      <c r="L274" s="58" t="s">
        <v>1124</v>
      </c>
      <c r="M274" s="8">
        <f>(J274/K274)*100000</f>
        <v>0</v>
      </c>
      <c r="N274" s="7" t="str">
        <f>IF(M274=0,"Silencioso",IF(AND(M274&gt;0,M274&lt;100),"Baixa",IF(AND(M274&gt;=100,M274&lt;300),"Média",IF(AND(M274&gt;=300,M274&lt;500),"Alta",IF(M274&gt;=500,"Muito Alta","Avaliar")))))</f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>F275+G275+H275+I275</f>
        <v>0</v>
      </c>
      <c r="K275" s="11">
        <v>70200</v>
      </c>
      <c r="L275" s="58" t="s">
        <v>1126</v>
      </c>
      <c r="M275" s="8">
        <f>(J275/K275)*100000</f>
        <v>0</v>
      </c>
      <c r="N275" s="7" t="str">
        <f>IF(M275=0,"Silencioso",IF(AND(M275&gt;0,M275&lt;100),"Baixa",IF(AND(M275&gt;=100,M275&lt;300),"Média",IF(AND(M275&gt;=300,M275&lt;500),"Alta",IF(M275&gt;=500,"Muito Alta","Avaliar")))))</f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>F276+G276+H276+I276</f>
        <v>0</v>
      </c>
      <c r="K276" s="11">
        <v>24773</v>
      </c>
      <c r="L276" s="58" t="s">
        <v>1124</v>
      </c>
      <c r="M276" s="8">
        <f>(J276/K276)*100000</f>
        <v>0</v>
      </c>
      <c r="N276" s="7" t="str">
        <f>IF(M276=0,"Silencioso",IF(AND(M276&gt;0,M276&lt;100),"Baixa",IF(AND(M276&gt;=100,M276&lt;300),"Média",IF(AND(M276&gt;=300,M276&lt;500),"Alta",IF(M276&gt;=500,"Muito Alta","Avaliar")))))</f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>F277+G277+H277+I277</f>
        <v>0</v>
      </c>
      <c r="K277" s="11">
        <v>31624</v>
      </c>
      <c r="L277" s="58" t="s">
        <v>1125</v>
      </c>
      <c r="M277" s="8">
        <f>(J277/K277)*100000</f>
        <v>0</v>
      </c>
      <c r="N277" s="7" t="str">
        <f>IF(M277=0,"Silencioso",IF(AND(M277&gt;0,M277&lt;100),"Baixa",IF(AND(M277&gt;=100,M277&lt;300),"Média",IF(AND(M277&gt;=300,M277&lt;500),"Alta",IF(M277&gt;=500,"Muito Alta","Avaliar")))))</f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>F278+G278+H278+I278</f>
        <v>0</v>
      </c>
      <c r="K278" s="11">
        <v>4673</v>
      </c>
      <c r="L278" s="58" t="s">
        <v>1124</v>
      </c>
      <c r="M278" s="8">
        <f>(J278/K278)*100000</f>
        <v>0</v>
      </c>
      <c r="N278" s="7" t="str">
        <f>IF(M278=0,"Silencioso",IF(AND(M278&gt;0,M278&lt;100),"Baixa",IF(AND(M278&gt;=100,M278&lt;300),"Média",IF(AND(M278&gt;=300,M278&lt;500),"Alta",IF(M278&gt;=500,"Muito Alta","Avaliar")))))</f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>F279+G279+H279+I279</f>
        <v>0</v>
      </c>
      <c r="K279" s="11">
        <v>11321</v>
      </c>
      <c r="L279" s="58" t="s">
        <v>1124</v>
      </c>
      <c r="M279" s="8">
        <f>(J279/K279)*100000</f>
        <v>0</v>
      </c>
      <c r="N279" s="7" t="str">
        <f>IF(M279=0,"Silencioso",IF(AND(M279&gt;0,M279&lt;100),"Baixa",IF(AND(M279&gt;=100,M279&lt;300),"Média",IF(AND(M279&gt;=300,M279&lt;500),"Alta",IF(M279&gt;=500,"Muito Alta","Avaliar")))))</f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>F280+G280+H280+I280</f>
        <v>0</v>
      </c>
      <c r="K280" s="11">
        <v>2361</v>
      </c>
      <c r="L280" s="58" t="s">
        <v>1124</v>
      </c>
      <c r="M280" s="8">
        <f>(J280/K280)*100000</f>
        <v>0</v>
      </c>
      <c r="N280" s="7" t="str">
        <f>IF(M280=0,"Silencioso",IF(AND(M280&gt;0,M280&lt;100),"Baixa",IF(AND(M280&gt;=100,M280&lt;300),"Média",IF(AND(M280&gt;=300,M280&lt;500),"Alta",IF(M280&gt;=500,"Muito Alta","Avaliar")))))</f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>F281+G281+H281+I281</f>
        <v>0</v>
      </c>
      <c r="K281" s="11">
        <v>3508</v>
      </c>
      <c r="L281" s="58" t="s">
        <v>1124</v>
      </c>
      <c r="M281" s="8">
        <f>(J281/K281)*100000</f>
        <v>0</v>
      </c>
      <c r="N281" s="7" t="str">
        <f>IF(M281=0,"Silencioso",IF(AND(M281&gt;0,M281&lt;100),"Baixa",IF(AND(M281&gt;=100,M281&lt;300),"Média",IF(AND(M281&gt;=300,M281&lt;500),"Alta",IF(M281&gt;=500,"Muito Alta","Avaliar")))))</f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>F282+G282+H282+I282</f>
        <v>0</v>
      </c>
      <c r="K282" s="11">
        <v>7936</v>
      </c>
      <c r="L282" s="58" t="s">
        <v>1124</v>
      </c>
      <c r="M282" s="8">
        <f>(J282/K282)*100000</f>
        <v>0</v>
      </c>
      <c r="N282" s="7" t="str">
        <f>IF(M282=0,"Silencioso",IF(AND(M282&gt;0,M282&lt;100),"Baixa",IF(AND(M282&gt;=100,M282&lt;300),"Média",IF(AND(M282&gt;=300,M282&lt;500),"Alta",IF(M282&gt;=500,"Muito Alta","Avaliar")))))</f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>F283+G283+H283+I283</f>
        <v>0</v>
      </c>
      <c r="K283" s="11">
        <v>11218</v>
      </c>
      <c r="L283" s="58" t="s">
        <v>1124</v>
      </c>
      <c r="M283" s="8">
        <f>(J283/K283)*100000</f>
        <v>0</v>
      </c>
      <c r="N283" s="7" t="str">
        <f>IF(M283=0,"Silencioso",IF(AND(M283&gt;0,M283&lt;100),"Baixa",IF(AND(M283&gt;=100,M283&lt;300),"Média",IF(AND(M283&gt;=300,M283&lt;500),"Alta",IF(M283&gt;=500,"Muito Alta","Avaliar")))))</f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>F284+G284+H284+I284</f>
        <v>0</v>
      </c>
      <c r="K284" s="11">
        <v>3904</v>
      </c>
      <c r="L284" s="58" t="s">
        <v>1124</v>
      </c>
      <c r="M284" s="8">
        <f>(J284/K284)*100000</f>
        <v>0</v>
      </c>
      <c r="N284" s="7" t="str">
        <f>IF(M284=0,"Silencioso",IF(AND(M284&gt;0,M284&lt;100),"Baixa",IF(AND(M284&gt;=100,M284&lt;300),"Média",IF(AND(M284&gt;=300,M284&lt;500),"Alta",IF(M284&gt;=500,"Muito Alta","Avaliar")))))</f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>F285+G285+H285+I285</f>
        <v>0</v>
      </c>
      <c r="K285" s="11">
        <v>35474</v>
      </c>
      <c r="L285" s="58" t="s">
        <v>1125</v>
      </c>
      <c r="M285" s="8">
        <f>(J285/K285)*100000</f>
        <v>0</v>
      </c>
      <c r="N285" s="7" t="str">
        <f>IF(M285=0,"Silencioso",IF(AND(M285&gt;0,M285&lt;100),"Baixa",IF(AND(M285&gt;=100,M285&lt;300),"Média",IF(AND(M285&gt;=300,M285&lt;500),"Alta",IF(M285&gt;=500,"Muito Alta","Avaliar")))))</f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>F286+G286+H286+I286</f>
        <v>0</v>
      </c>
      <c r="K286" s="11">
        <v>2379</v>
      </c>
      <c r="L286" s="58" t="s">
        <v>1124</v>
      </c>
      <c r="M286" s="8">
        <f>(J286/K286)*100000</f>
        <v>0</v>
      </c>
      <c r="N286" s="7" t="str">
        <f>IF(M286=0,"Silencioso",IF(AND(M286&gt;0,M286&lt;100),"Baixa",IF(AND(M286&gt;=100,M286&lt;300),"Média",IF(AND(M286&gt;=300,M286&lt;500),"Alta",IF(M286&gt;=500,"Muito Alta","Avaliar")))))</f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>F287+G287+H287+I287</f>
        <v>0</v>
      </c>
      <c r="K287" s="11">
        <v>3262</v>
      </c>
      <c r="L287" s="58" t="s">
        <v>1124</v>
      </c>
      <c r="M287" s="8">
        <f>(J287/K287)*100000</f>
        <v>0</v>
      </c>
      <c r="N287" s="7" t="str">
        <f>IF(M287=0,"Silencioso",IF(AND(M287&gt;0,M287&lt;100),"Baixa",IF(AND(M287&gt;=100,M287&lt;300),"Média",IF(AND(M287&gt;=300,M287&lt;500),"Alta",IF(M287&gt;=500,"Muito Alta","Avaliar")))))</f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>F288+G288+H288+I288</f>
        <v>0</v>
      </c>
      <c r="K288" s="11">
        <v>4804</v>
      </c>
      <c r="L288" s="58" t="s">
        <v>1124</v>
      </c>
      <c r="M288" s="8">
        <f>(J288/K288)*100000</f>
        <v>0</v>
      </c>
      <c r="N288" s="7" t="str">
        <f>IF(M288=0,"Silencioso",IF(AND(M288&gt;0,M288&lt;100),"Baixa",IF(AND(M288&gt;=100,M288&lt;300),"Média",IF(AND(M288&gt;=300,M288&lt;500),"Alta",IF(M288&gt;=500,"Muito Alta","Avaliar")))))</f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>F289+G289+H289+I289</f>
        <v>0</v>
      </c>
      <c r="K289" s="11">
        <v>7409</v>
      </c>
      <c r="L289" s="58" t="s">
        <v>1124</v>
      </c>
      <c r="M289" s="8">
        <f>(J289/K289)*100000</f>
        <v>0</v>
      </c>
      <c r="N289" s="7" t="str">
        <f>IF(M289=0,"Silencioso",IF(AND(M289&gt;0,M289&lt;100),"Baixa",IF(AND(M289&gt;=100,M289&lt;300),"Média",IF(AND(M289&gt;=300,M289&lt;500),"Alta",IF(M289&gt;=500,"Muito Alta","Avaliar")))))</f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>F290+G290+H290+I290</f>
        <v>0</v>
      </c>
      <c r="K290" s="11">
        <v>15235</v>
      </c>
      <c r="L290" s="58" t="s">
        <v>1124</v>
      </c>
      <c r="M290" s="8">
        <f>(J290/K290)*100000</f>
        <v>0</v>
      </c>
      <c r="N290" s="7" t="str">
        <f>IF(M290=0,"Silencioso",IF(AND(M290&gt;0,M290&lt;100),"Baixa",IF(AND(M290&gt;=100,M290&lt;300),"Média",IF(AND(M290&gt;=300,M290&lt;500),"Alta",IF(M290&gt;=500,"Muito Alta","Avaliar")))))</f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>F291+G291+H291+I291</f>
        <v>0</v>
      </c>
      <c r="K291" s="11">
        <v>3394</v>
      </c>
      <c r="L291" s="58" t="s">
        <v>1124</v>
      </c>
      <c r="M291" s="8">
        <f>(J291/K291)*100000</f>
        <v>0</v>
      </c>
      <c r="N291" s="7" t="str">
        <f>IF(M291=0,"Silencioso",IF(AND(M291&gt;0,M291&lt;100),"Baixa",IF(AND(M291&gt;=100,M291&lt;300),"Média",IF(AND(M291&gt;=300,M291&lt;500),"Alta",IF(M291&gt;=500,"Muito Alta","Avaliar")))))</f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>F292+G292+H292+I292</f>
        <v>0</v>
      </c>
      <c r="K292" s="11">
        <v>9949</v>
      </c>
      <c r="L292" s="58" t="s">
        <v>1124</v>
      </c>
      <c r="M292" s="8">
        <f>(J292/K292)*100000</f>
        <v>0</v>
      </c>
      <c r="N292" s="7" t="str">
        <f>IF(M292=0,"Silencioso",IF(AND(M292&gt;0,M292&lt;100),"Baixa",IF(AND(M292&gt;=100,M292&lt;300),"Média",IF(AND(M292&gt;=300,M292&lt;500),"Alta",IF(M292&gt;=500,"Muito Alta","Avaliar")))))</f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>F293+G293+H293+I293</f>
        <v>0</v>
      </c>
      <c r="K293" s="11">
        <v>10957</v>
      </c>
      <c r="L293" s="58" t="s">
        <v>1124</v>
      </c>
      <c r="M293" s="8">
        <f>(J293/K293)*100000</f>
        <v>0</v>
      </c>
      <c r="N293" s="7" t="str">
        <f>IF(M293=0,"Silencioso",IF(AND(M293&gt;0,M293&lt;100),"Baixa",IF(AND(M293&gt;=100,M293&lt;300),"Média",IF(AND(M293&gt;=300,M293&lt;500),"Alta",IF(M293&gt;=500,"Muito Alta","Avaliar")))))</f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>F294+G294+H294+I294</f>
        <v>0</v>
      </c>
      <c r="K294" s="11">
        <v>7386</v>
      </c>
      <c r="L294" s="58" t="s">
        <v>1124</v>
      </c>
      <c r="M294" s="8">
        <f>(J294/K294)*100000</f>
        <v>0</v>
      </c>
      <c r="N294" s="7" t="str">
        <f>IF(M294=0,"Silencioso",IF(AND(M294&gt;0,M294&lt;100),"Baixa",IF(AND(M294&gt;=100,M294&lt;300),"Média",IF(AND(M294&gt;=300,M294&lt;500),"Alta",IF(M294&gt;=500,"Muito Alta","Avaliar")))))</f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>F295+G295+H295+I295</f>
        <v>0</v>
      </c>
      <c r="K295" s="11">
        <v>67540</v>
      </c>
      <c r="L295" s="58" t="s">
        <v>1125</v>
      </c>
      <c r="M295" s="8">
        <f>(J295/K295)*100000</f>
        <v>0</v>
      </c>
      <c r="N295" s="7" t="str">
        <f>IF(M295=0,"Silencioso",IF(AND(M295&gt;0,M295&lt;100),"Baixa",IF(AND(M295&gt;=100,M295&lt;300),"Média",IF(AND(M295&gt;=300,M295&lt;500),"Alta",IF(M295&gt;=500,"Muito Alta","Avaliar")))))</f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>F296+G296+H296+I296</f>
        <v>0</v>
      </c>
      <c r="K296" s="11">
        <v>9431</v>
      </c>
      <c r="L296" s="58" t="s">
        <v>1124</v>
      </c>
      <c r="M296" s="8">
        <f>(J296/K296)*100000</f>
        <v>0</v>
      </c>
      <c r="N296" s="7" t="str">
        <f>IF(M296=0,"Silencioso",IF(AND(M296&gt;0,M296&lt;100),"Baixa",IF(AND(M296&gt;=100,M296&lt;300),"Média",IF(AND(M296&gt;=300,M296&lt;500),"Alta",IF(M296&gt;=500,"Muito Alta","Avaliar")))))</f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>F297+G297+H297+I297</f>
        <v>0</v>
      </c>
      <c r="K297" s="11">
        <v>4387</v>
      </c>
      <c r="L297" s="58" t="s">
        <v>1124</v>
      </c>
      <c r="M297" s="8">
        <f>(J297/K297)*100000</f>
        <v>0</v>
      </c>
      <c r="N297" s="7" t="str">
        <f>IF(M297=0,"Silencioso",IF(AND(M297&gt;0,M297&lt;100),"Baixa",IF(AND(M297&gt;=100,M297&lt;300),"Média",IF(AND(M297&gt;=300,M297&lt;500),"Alta",IF(M297&gt;=500,"Muito Alta","Avaliar")))))</f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>F298+G298+H298+I298</f>
        <v>0</v>
      </c>
      <c r="K298" s="11">
        <v>2927</v>
      </c>
      <c r="L298" s="58" t="s">
        <v>1124</v>
      </c>
      <c r="M298" s="8">
        <f>(J298/K298)*100000</f>
        <v>0</v>
      </c>
      <c r="N298" s="7" t="str">
        <f>IF(M298=0,"Silencioso",IF(AND(M298&gt;0,M298&lt;100),"Baixa",IF(AND(M298&gt;=100,M298&lt;300),"Média",IF(AND(M298&gt;=300,M298&lt;500),"Alta",IF(M298&gt;=500,"Muito Alta","Avaliar")))))</f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>F299+G299+H299+I299</f>
        <v>0</v>
      </c>
      <c r="K299" s="11">
        <v>10343</v>
      </c>
      <c r="L299" s="58" t="s">
        <v>1124</v>
      </c>
      <c r="M299" s="8">
        <f>(J299/K299)*100000</f>
        <v>0</v>
      </c>
      <c r="N299" s="7" t="str">
        <f>IF(M299=0,"Silencioso",IF(AND(M299&gt;0,M299&lt;100),"Baixa",IF(AND(M299&gt;=100,M299&lt;300),"Média",IF(AND(M299&gt;=300,M299&lt;500),"Alta",IF(M299&gt;=500,"Muito Alta","Avaliar")))))</f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>F300+G300+H300+I300</f>
        <v>0</v>
      </c>
      <c r="K300" s="11">
        <v>5187</v>
      </c>
      <c r="L300" s="58" t="s">
        <v>1124</v>
      </c>
      <c r="M300" s="8">
        <f>(J300/K300)*100000</f>
        <v>0</v>
      </c>
      <c r="N300" s="7" t="str">
        <f>IF(M300=0,"Silencioso",IF(AND(M300&gt;0,M300&lt;100),"Baixa",IF(AND(M300&gt;=100,M300&lt;300),"Média",IF(AND(M300&gt;=300,M300&lt;500),"Alta",IF(M300&gt;=500,"Muito Alta","Avaliar")))))</f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>F301+G301+H301+I301</f>
        <v>0</v>
      </c>
      <c r="K301" s="11">
        <v>26181</v>
      </c>
      <c r="L301" s="58" t="s">
        <v>1125</v>
      </c>
      <c r="M301" s="8">
        <f>(J301/K301)*100000</f>
        <v>0</v>
      </c>
      <c r="N301" s="7" t="str">
        <f>IF(M301=0,"Silencioso",IF(AND(M301&gt;0,M301&lt;100),"Baixa",IF(AND(M301&gt;=100,M301&lt;300),"Média",IF(AND(M301&gt;=300,M301&lt;500),"Alta",IF(M301&gt;=500,"Muito Alta","Avaliar")))))</f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>F302+G302+H302+I302</f>
        <v>0</v>
      </c>
      <c r="K302" s="11">
        <v>5446</v>
      </c>
      <c r="L302" s="58" t="s">
        <v>1124</v>
      </c>
      <c r="M302" s="8">
        <f>(J302/K302)*100000</f>
        <v>0</v>
      </c>
      <c r="N302" s="7" t="str">
        <f>IF(M302=0,"Silencioso",IF(AND(M302&gt;0,M302&lt;100),"Baixa",IF(AND(M302&gt;=100,M302&lt;300),"Média",IF(AND(M302&gt;=300,M302&lt;500),"Alta",IF(M302&gt;=500,"Muito Alta","Avaliar")))))</f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>F303+G303+H303+I303</f>
        <v>0</v>
      </c>
      <c r="K303" s="11">
        <v>5891</v>
      </c>
      <c r="L303" s="58" t="s">
        <v>1124</v>
      </c>
      <c r="M303" s="8">
        <f>(J303/K303)*100000</f>
        <v>0</v>
      </c>
      <c r="N303" s="7" t="str">
        <f>IF(M303=0,"Silencioso",IF(AND(M303&gt;0,M303&lt;100),"Baixa",IF(AND(M303&gt;=100,M303&lt;300),"Média",IF(AND(M303&gt;=300,M303&lt;500),"Alta",IF(M303&gt;=500,"Muito Alta","Avaliar")))))</f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>F304+G304+H304+I304</f>
        <v>0</v>
      </c>
      <c r="K304" s="11">
        <v>9555</v>
      </c>
      <c r="L304" s="58" t="s">
        <v>1124</v>
      </c>
      <c r="M304" s="8">
        <f>(J304/K304)*100000</f>
        <v>0</v>
      </c>
      <c r="N304" s="7" t="str">
        <f>IF(M304=0,"Silencioso",IF(AND(M304&gt;0,M304&lt;100),"Baixa",IF(AND(M304&gt;=100,M304&lt;300),"Média",IF(AND(M304&gt;=300,M304&lt;500),"Alta",IF(M304&gt;=500,"Muito Alta","Avaliar")))))</f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>F305+G305+H305+I305</f>
        <v>0</v>
      </c>
      <c r="K305" s="11">
        <v>3469</v>
      </c>
      <c r="L305" s="58" t="s">
        <v>1124</v>
      </c>
      <c r="M305" s="8">
        <f>(J305/K305)*100000</f>
        <v>0</v>
      </c>
      <c r="N305" s="7" t="str">
        <f>IF(M305=0,"Silencioso",IF(AND(M305&gt;0,M305&lt;100),"Baixa",IF(AND(M305&gt;=100,M305&lt;300),"Média",IF(AND(M305&gt;=300,M305&lt;500),"Alta",IF(M305&gt;=500,"Muito Alta","Avaliar")))))</f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>F306+G306+H306+I306</f>
        <v>0</v>
      </c>
      <c r="K306" s="11">
        <v>17701</v>
      </c>
      <c r="L306" s="58" t="s">
        <v>1124</v>
      </c>
      <c r="M306" s="8">
        <f>(J306/K306)*100000</f>
        <v>0</v>
      </c>
      <c r="N306" s="7" t="str">
        <f>IF(M306=0,"Silencioso",IF(AND(M306&gt;0,M306&lt;100),"Baixa",IF(AND(M306&gt;=100,M306&lt;300),"Média",IF(AND(M306&gt;=300,M306&lt;500),"Alta",IF(M306&gt;=500,"Muito Alta","Avaliar")))))</f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>F307+G307+H307+I307</f>
        <v>0</v>
      </c>
      <c r="K307" s="11">
        <v>4601</v>
      </c>
      <c r="L307" s="58" t="s">
        <v>1124</v>
      </c>
      <c r="M307" s="8">
        <f>(J307/K307)*100000</f>
        <v>0</v>
      </c>
      <c r="N307" s="7" t="str">
        <f>IF(M307=0,"Silencioso",IF(AND(M307&gt;0,M307&lt;100),"Baixa",IF(AND(M307&gt;=100,M307&lt;300),"Média",IF(AND(M307&gt;=300,M307&lt;500),"Alta",IF(M307&gt;=500,"Muito Alta","Avaliar")))))</f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>F308+G308+H308+I308</f>
        <v>0</v>
      </c>
      <c r="K308" s="11">
        <v>5441</v>
      </c>
      <c r="L308" s="58" t="s">
        <v>1124</v>
      </c>
      <c r="M308" s="8">
        <f>(J308/K308)*100000</f>
        <v>0</v>
      </c>
      <c r="N308" s="7" t="str">
        <f>IF(M308=0,"Silencioso",IF(AND(M308&gt;0,M308&lt;100),"Baixa",IF(AND(M308&gt;=100,M308&lt;300),"Média",IF(AND(M308&gt;=300,M308&lt;500),"Alta",IF(M308&gt;=500,"Muito Alta","Avaliar")))))</f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>F309+G309+H309+I309</f>
        <v>0</v>
      </c>
      <c r="K309" s="11">
        <v>58962</v>
      </c>
      <c r="L309" s="58" t="s">
        <v>1125</v>
      </c>
      <c r="M309" s="8">
        <f>(J309/K309)*100000</f>
        <v>0</v>
      </c>
      <c r="N309" s="7" t="str">
        <f>IF(M309=0,"Silencioso",IF(AND(M309&gt;0,M309&lt;100),"Baixa",IF(AND(M309&gt;=100,M309&lt;300),"Média",IF(AND(M309&gt;=300,M309&lt;500),"Alta",IF(M309&gt;=500,"Muito Alta","Avaliar")))))</f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>F310+G310+H310+I310</f>
        <v>0</v>
      </c>
      <c r="K310" s="11">
        <v>4304</v>
      </c>
      <c r="L310" s="58" t="s">
        <v>1124</v>
      </c>
      <c r="M310" s="8">
        <f>(J310/K310)*100000</f>
        <v>0</v>
      </c>
      <c r="N310" s="7" t="str">
        <f>IF(M310=0,"Silencioso",IF(AND(M310&gt;0,M310&lt;100),"Baixa",IF(AND(M310&gt;=100,M310&lt;300),"Média",IF(AND(M310&gt;=300,M310&lt;500),"Alta",IF(M310&gt;=500,"Muito Alta","Avaliar")))))</f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>F311+G311+H311+I311</f>
        <v>0</v>
      </c>
      <c r="K311" s="11">
        <v>6844</v>
      </c>
      <c r="L311" s="58" t="s">
        <v>1124</v>
      </c>
      <c r="M311" s="8">
        <f>(J311/K311)*100000</f>
        <v>0</v>
      </c>
      <c r="N311" s="7" t="str">
        <f>IF(M311=0,"Silencioso",IF(AND(M311&gt;0,M311&lt;100),"Baixa",IF(AND(M311&gt;=100,M311&lt;300),"Média",IF(AND(M311&gt;=300,M311&lt;500),"Alta",IF(M311&gt;=500,"Muito Alta","Avaliar")))))</f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>F312+G312+H312+I312</f>
        <v>0</v>
      </c>
      <c r="K312" s="11">
        <v>5122</v>
      </c>
      <c r="L312" s="58" t="s">
        <v>1124</v>
      </c>
      <c r="M312" s="8">
        <f>(J312/K312)*100000</f>
        <v>0</v>
      </c>
      <c r="N312" s="7" t="str">
        <f>IF(M312=0,"Silencioso",IF(AND(M312&gt;0,M312&lt;100),"Baixa",IF(AND(M312&gt;=100,M312&lt;300),"Média",IF(AND(M312&gt;=300,M312&lt;500),"Alta",IF(M312&gt;=500,"Muito Alta","Avaliar")))))</f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>F313+G313+H313+I313</f>
        <v>0</v>
      </c>
      <c r="K313" s="11">
        <v>3136</v>
      </c>
      <c r="L313" s="58" t="s">
        <v>1124</v>
      </c>
      <c r="M313" s="8">
        <f>(J313/K313)*100000</f>
        <v>0</v>
      </c>
      <c r="N313" s="7" t="str">
        <f>IF(M313=0,"Silencioso",IF(AND(M313&gt;0,M313&lt;100),"Baixa",IF(AND(M313&gt;=100,M313&lt;300),"Média",IF(AND(M313&gt;=300,M313&lt;500),"Alta",IF(M313&gt;=500,"Muito Alta","Avaliar")))))</f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>F314+G314+H314+I314</f>
        <v>0</v>
      </c>
      <c r="K314" s="11">
        <v>3328</v>
      </c>
      <c r="L314" s="58" t="s">
        <v>1124</v>
      </c>
      <c r="M314" s="8">
        <f>(J314/K314)*100000</f>
        <v>0</v>
      </c>
      <c r="N314" s="7" t="str">
        <f>IF(M314=0,"Silencioso",IF(AND(M314&gt;0,M314&lt;100),"Baixa",IF(AND(M314&gt;=100,M314&lt;300),"Média",IF(AND(M314&gt;=300,M314&lt;500),"Alta",IF(M314&gt;=500,"Muito Alta","Avaliar")))))</f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>F315+G315+H315+I315</f>
        <v>0</v>
      </c>
      <c r="K315" s="11">
        <v>3940</v>
      </c>
      <c r="L315" s="58" t="s">
        <v>1124</v>
      </c>
      <c r="M315" s="8">
        <f>(J315/K315)*100000</f>
        <v>0</v>
      </c>
      <c r="N315" s="7" t="str">
        <f>IF(M315=0,"Silencioso",IF(AND(M315&gt;0,M315&lt;100),"Baixa",IF(AND(M315&gt;=100,M315&lt;300),"Média",IF(AND(M315&gt;=300,M315&lt;500),"Alta",IF(M315&gt;=500,"Muito Alta","Avaliar")))))</f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>F316+G316+H316+I316</f>
        <v>0</v>
      </c>
      <c r="K316" s="11">
        <v>4345</v>
      </c>
      <c r="L316" s="58" t="s">
        <v>1124</v>
      </c>
      <c r="M316" s="8">
        <f>(J316/K316)*100000</f>
        <v>0</v>
      </c>
      <c r="N316" s="7" t="str">
        <f>IF(M316=0,"Silencioso",IF(AND(M316&gt;0,M316&lt;100),"Baixa",IF(AND(M316&gt;=100,M316&lt;300),"Média",IF(AND(M316&gt;=300,M316&lt;500),"Alta",IF(M316&gt;=500,"Muito Alta","Avaliar")))))</f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>F317+G317+H317+I317</f>
        <v>0</v>
      </c>
      <c r="K317" s="11">
        <v>6145</v>
      </c>
      <c r="L317" s="58" t="s">
        <v>1124</v>
      </c>
      <c r="M317" s="8">
        <f>(J317/K317)*100000</f>
        <v>0</v>
      </c>
      <c r="N317" s="7" t="str">
        <f>IF(M317=0,"Silencioso",IF(AND(M317&gt;0,M317&lt;100),"Baixa",IF(AND(M317&gt;=100,M317&lt;300),"Média",IF(AND(M317&gt;=300,M317&lt;500),"Alta",IF(M317&gt;=500,"Muito Alta","Avaliar")))))</f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>F318+G318+H318+I318</f>
        <v>0</v>
      </c>
      <c r="K318" s="11">
        <v>11833</v>
      </c>
      <c r="L318" s="58" t="s">
        <v>1124</v>
      </c>
      <c r="M318" s="8">
        <f>(J318/K318)*100000</f>
        <v>0</v>
      </c>
      <c r="N318" s="7" t="str">
        <f>IF(M318=0,"Silencioso",IF(AND(M318&gt;0,M318&lt;100),"Baixa",IF(AND(M318&gt;=100,M318&lt;300),"Média",IF(AND(M318&gt;=300,M318&lt;500),"Alta",IF(M318&gt;=500,"Muito Alta","Avaliar")))))</f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>F319+G319+H319+I319</f>
        <v>0</v>
      </c>
      <c r="K319" s="11">
        <v>278685</v>
      </c>
      <c r="L319" s="58" t="s">
        <v>1127</v>
      </c>
      <c r="M319" s="8">
        <f>(J319/K319)*100000</f>
        <v>0</v>
      </c>
      <c r="N319" s="7" t="str">
        <f>IF(M319=0,"Silencioso",IF(AND(M319&gt;0,M319&lt;100),"Baixa",IF(AND(M319&gt;=100,M319&lt;300),"Média",IF(AND(M319&gt;=300,M319&lt;500),"Alta",IF(M319&gt;=500,"Muito Alta","Avaliar")))))</f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>F320+G320+H320+I320</f>
        <v>0</v>
      </c>
      <c r="K320" s="11">
        <v>15779</v>
      </c>
      <c r="L320" s="58" t="s">
        <v>1124</v>
      </c>
      <c r="M320" s="8">
        <f>(J320/K320)*100000</f>
        <v>0</v>
      </c>
      <c r="N320" s="7" t="str">
        <f>IF(M320=0,"Silencioso",IF(AND(M320&gt;0,M320&lt;100),"Baixa",IF(AND(M320&gt;=100,M320&lt;300),"Média",IF(AND(M320&gt;=300,M320&lt;500),"Alta",IF(M320&gt;=500,"Muito Alta","Avaliar")))))</f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>F321+G321+H321+I321</f>
        <v>0</v>
      </c>
      <c r="K321" s="11">
        <v>1389</v>
      </c>
      <c r="L321" s="58" t="s">
        <v>1124</v>
      </c>
      <c r="M321" s="8">
        <f>(J321/K321)*100000</f>
        <v>0</v>
      </c>
      <c r="N321" s="7" t="str">
        <f>IF(M321=0,"Silencioso",IF(AND(M321&gt;0,M321&lt;100),"Baixa",IF(AND(M321&gt;=100,M321&lt;300),"Média",IF(AND(M321&gt;=300,M321&lt;500),"Alta",IF(M321&gt;=500,"Muito Alta","Avaliar")))))</f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>F322+G322+H322+I322</f>
        <v>0</v>
      </c>
      <c r="K322" s="11">
        <v>34057</v>
      </c>
      <c r="L322" s="58" t="s">
        <v>1125</v>
      </c>
      <c r="M322" s="8">
        <f>(J322/K322)*100000</f>
        <v>0</v>
      </c>
      <c r="N322" s="7" t="str">
        <f>IF(M322=0,"Silencioso",IF(AND(M322&gt;0,M322&lt;100),"Baixa",IF(AND(M322&gt;=100,M322&lt;300),"Média",IF(AND(M322&gt;=300,M322&lt;500),"Alta",IF(M322&gt;=500,"Muito Alta","Avaliar")))))</f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>F323+G323+H323+I323</f>
        <v>0</v>
      </c>
      <c r="K323" s="11">
        <v>14233</v>
      </c>
      <c r="L323" s="58" t="s">
        <v>1124</v>
      </c>
      <c r="M323" s="8">
        <f>(J323/K323)*100000</f>
        <v>0</v>
      </c>
      <c r="N323" s="7" t="str">
        <f>IF(M323=0,"Silencioso",IF(AND(M323&gt;0,M323&lt;100),"Baixa",IF(AND(M323&gt;=100,M323&lt;300),"Média",IF(AND(M323&gt;=300,M323&lt;500),"Alta",IF(M323&gt;=500,"Muito Alta","Avaliar")))))</f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>F324+G324+H324+I324</f>
        <v>0</v>
      </c>
      <c r="K324" s="11">
        <v>10333</v>
      </c>
      <c r="L324" s="58" t="s">
        <v>1124</v>
      </c>
      <c r="M324" s="8">
        <f>(J324/K324)*100000</f>
        <v>0</v>
      </c>
      <c r="N324" s="7" t="str">
        <f>IF(M324=0,"Silencioso",IF(AND(M324&gt;0,M324&lt;100),"Baixa",IF(AND(M324&gt;=100,M324&lt;300),"Média",IF(AND(M324&gt;=300,M324&lt;500),"Alta",IF(M324&gt;=500,"Muito Alta","Avaliar")))))</f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>F325+G325+H325+I325</f>
        <v>0</v>
      </c>
      <c r="K325" s="11">
        <v>4954</v>
      </c>
      <c r="L325" s="58" t="s">
        <v>1124</v>
      </c>
      <c r="M325" s="8">
        <f>(J325/K325)*100000</f>
        <v>0</v>
      </c>
      <c r="N325" s="7" t="str">
        <f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>F326+G326+H326+I326</f>
        <v>0</v>
      </c>
      <c r="K326" s="11">
        <v>19025</v>
      </c>
      <c r="L326" s="58" t="s">
        <v>1124</v>
      </c>
      <c r="M326" s="8">
        <f>(J326/K326)*100000</f>
        <v>0</v>
      </c>
      <c r="N326" s="7" t="str">
        <f>IF(M326=0,"Silencioso",IF(AND(M326&gt;0,M326&lt;100),"Baixa",IF(AND(M326&gt;=100,M326&lt;300),"Média",IF(AND(M326&gt;=300,M326&lt;500),"Alta",IF(M326&gt;=500,"Muito Alta","Avaliar")))))</f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>F327+G327+H327+I327</f>
        <v>0</v>
      </c>
      <c r="K327" s="11">
        <v>8903</v>
      </c>
      <c r="L327" s="58" t="s">
        <v>1124</v>
      </c>
      <c r="M327" s="8">
        <f>(J327/K327)*100000</f>
        <v>0</v>
      </c>
      <c r="N327" s="7" t="str">
        <f>IF(M327=0,"Silencioso",IF(AND(M327&gt;0,M327&lt;100),"Baixa",IF(AND(M327&gt;=100,M327&lt;300),"Média",IF(AND(M327&gt;=300,M327&lt;500),"Alta",IF(M327&gt;=500,"Muito Alta","Avaliar")))))</f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>F328+G328+H328+I328</f>
        <v>0</v>
      </c>
      <c r="K328" s="11">
        <v>3818</v>
      </c>
      <c r="L328" s="58" t="s">
        <v>1124</v>
      </c>
      <c r="M328" s="8">
        <f>(J328/K328)*100000</f>
        <v>0</v>
      </c>
      <c r="N328" s="7" t="str">
        <f>IF(M328=0,"Silencioso",IF(AND(M328&gt;0,M328&lt;100),"Baixa",IF(AND(M328&gt;=100,M328&lt;300),"Média",IF(AND(M328&gt;=300,M328&lt;500),"Alta",IF(M328&gt;=500,"Muito Alta","Avaliar")))))</f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>F329+G329+H329+I329</f>
        <v>0</v>
      </c>
      <c r="K329" s="11">
        <v>6591</v>
      </c>
      <c r="L329" s="58" t="s">
        <v>1124</v>
      </c>
      <c r="M329" s="8">
        <f>(J329/K329)*100000</f>
        <v>0</v>
      </c>
      <c r="N329" s="7" t="str">
        <f>IF(M329=0,"Silencioso",IF(AND(M329&gt;0,M329&lt;100),"Baixa",IF(AND(M329&gt;=100,M329&lt;300),"Média",IF(AND(M329&gt;=300,M329&lt;500),"Alta",IF(M329&gt;=500,"Muito Alta","Avaliar")))))</f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>F330+G330+H330+I330</f>
        <v>0</v>
      </c>
      <c r="K330" s="11">
        <v>51750</v>
      </c>
      <c r="L330" s="58" t="s">
        <v>1125</v>
      </c>
      <c r="M330" s="8">
        <f>(J330/K330)*100000</f>
        <v>0</v>
      </c>
      <c r="N330" s="7" t="str">
        <f>IF(M330=0,"Silencioso",IF(AND(M330&gt;0,M330&lt;100),"Baixa",IF(AND(M330&gt;=100,M330&lt;300),"Média",IF(AND(M330&gt;=300,M330&lt;500),"Alta",IF(M330&gt;=500,"Muito Alta","Avaliar")))))</f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>F331+G331+H331+I331</f>
        <v>0</v>
      </c>
      <c r="K331" s="11">
        <v>7105</v>
      </c>
      <c r="L331" s="58" t="s">
        <v>1124</v>
      </c>
      <c r="M331" s="8">
        <f>(J331/K331)*100000</f>
        <v>0</v>
      </c>
      <c r="N331" s="7" t="str">
        <f>IF(M331=0,"Silencioso",IF(AND(M331&gt;0,M331&lt;100),"Baixa",IF(AND(M331&gt;=100,M331&lt;300),"Média",IF(AND(M331&gt;=300,M331&lt;500),"Alta",IF(M331&gt;=500,"Muito Alta","Avaliar")))))</f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>F332+G332+H332+I332</f>
        <v>0</v>
      </c>
      <c r="K332" s="11">
        <v>7971</v>
      </c>
      <c r="L332" s="58" t="s">
        <v>1124</v>
      </c>
      <c r="M332" s="8">
        <f>(J332/K332)*100000</f>
        <v>0</v>
      </c>
      <c r="N332" s="7" t="str">
        <f>IF(M332=0,"Silencioso",IF(AND(M332&gt;0,M332&lt;100),"Baixa",IF(AND(M332&gt;=100,M332&lt;300),"Média",IF(AND(M332&gt;=300,M332&lt;500),"Alta",IF(M332&gt;=500,"Muito Alta","Avaliar")))))</f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>F333+G333+H333+I333</f>
        <v>0</v>
      </c>
      <c r="K333" s="11">
        <v>8442</v>
      </c>
      <c r="L333" s="58" t="s">
        <v>1124</v>
      </c>
      <c r="M333" s="8">
        <f>(J333/K333)*100000</f>
        <v>0</v>
      </c>
      <c r="N333" s="7" t="str">
        <f>IF(M333=0,"Silencioso",IF(AND(M333&gt;0,M333&lt;100),"Baixa",IF(AND(M333&gt;=100,M333&lt;300),"Média",IF(AND(M333&gt;=300,M333&lt;500),"Alta",IF(M333&gt;=500,"Muito Alta","Avaliar")))))</f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>F334+G334+H334+I334</f>
        <v>0</v>
      </c>
      <c r="K334" s="11">
        <v>5704</v>
      </c>
      <c r="L334" s="58" t="s">
        <v>1124</v>
      </c>
      <c r="M334" s="8">
        <f>(J334/K334)*100000</f>
        <v>0</v>
      </c>
      <c r="N334" s="7" t="str">
        <f>IF(M334=0,"Silencioso",IF(AND(M334&gt;0,M334&lt;100),"Baixa",IF(AND(M334&gt;=100,M334&lt;300),"Média",IF(AND(M334&gt;=300,M334&lt;500),"Alta",IF(M334&gt;=500,"Muito Alta","Avaliar")))))</f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>F335+G335+H335+I335</f>
        <v>0</v>
      </c>
      <c r="K335" s="11">
        <v>6524</v>
      </c>
      <c r="L335" s="58" t="s">
        <v>1124</v>
      </c>
      <c r="M335" s="8">
        <f>(J335/K335)*100000</f>
        <v>0</v>
      </c>
      <c r="N335" s="7" t="str">
        <f>IF(M335=0,"Silencioso",IF(AND(M335&gt;0,M335&lt;100),"Baixa",IF(AND(M335&gt;=100,M335&lt;300),"Média",IF(AND(M335&gt;=300,M335&lt;500),"Alta",IF(M335&gt;=500,"Muito Alta","Avaliar")))))</f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>F336+G336+H336+I336</f>
        <v>0</v>
      </c>
      <c r="K336" s="11">
        <v>10867</v>
      </c>
      <c r="L336" s="58" t="s">
        <v>1124</v>
      </c>
      <c r="M336" s="8">
        <f>(J336/K336)*100000</f>
        <v>0</v>
      </c>
      <c r="N336" s="7" t="str">
        <f>IF(M336=0,"Silencioso",IF(AND(M336&gt;0,M336&lt;100),"Baixa",IF(AND(M336&gt;=100,M336&lt;300),"Média",IF(AND(M336&gt;=300,M336&lt;500),"Alta",IF(M336&gt;=500,"Muito Alta","Avaliar")))))</f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>F337+G337+H337+I337</f>
        <v>0</v>
      </c>
      <c r="K337" s="11">
        <v>5033</v>
      </c>
      <c r="L337" s="58" t="s">
        <v>1124</v>
      </c>
      <c r="M337" s="8">
        <f>(J337/K337)*100000</f>
        <v>0</v>
      </c>
      <c r="N337" s="7" t="str">
        <f>IF(M337=0,"Silencioso",IF(AND(M337&gt;0,M337&lt;100),"Baixa",IF(AND(M337&gt;=100,M337&lt;300),"Média",IF(AND(M337&gt;=300,M337&lt;500),"Alta",IF(M337&gt;=500,"Muito Alta","Avaliar")))))</f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>F338+G338+H338+I338</f>
        <v>0</v>
      </c>
      <c r="K338" s="11">
        <v>25035</v>
      </c>
      <c r="L338" s="58" t="s">
        <v>1125</v>
      </c>
      <c r="M338" s="8">
        <f>(J338/K338)*100000</f>
        <v>0</v>
      </c>
      <c r="N338" s="7" t="str">
        <f>IF(M338=0,"Silencioso",IF(AND(M338&gt;0,M338&lt;100),"Baixa",IF(AND(M338&gt;=100,M338&lt;300),"Média",IF(AND(M338&gt;=300,M338&lt;500),"Alta",IF(M338&gt;=500,"Muito Alta","Avaliar")))))</f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>F339+G339+H339+I339</f>
        <v>0</v>
      </c>
      <c r="K339" s="11">
        <v>8351</v>
      </c>
      <c r="L339" s="58" t="s">
        <v>1124</v>
      </c>
      <c r="M339" s="8">
        <f>(J339/K339)*100000</f>
        <v>0</v>
      </c>
      <c r="N339" s="7" t="str">
        <f>IF(M339=0,"Silencioso",IF(AND(M339&gt;0,M339&lt;100),"Baixa",IF(AND(M339&gt;=100,M339&lt;300),"Média",IF(AND(M339&gt;=300,M339&lt;500),"Alta",IF(M339&gt;=500,"Muito Alta","Avaliar")))))</f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>F340+G340+H340+I340</f>
        <v>0</v>
      </c>
      <c r="K340" s="11">
        <v>5975</v>
      </c>
      <c r="L340" s="58" t="s">
        <v>1124</v>
      </c>
      <c r="M340" s="8">
        <f>(J340/K340)*100000</f>
        <v>0</v>
      </c>
      <c r="N340" s="7" t="str">
        <f>IF(M340=0,"Silencioso",IF(AND(M340&gt;0,M340&lt;100),"Baixa",IF(AND(M340&gt;=100,M340&lt;300),"Média",IF(AND(M340&gt;=300,M340&lt;500),"Alta",IF(M340&gt;=500,"Muito Alta","Avaliar")))))</f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>F341+G341+H341+I341</f>
        <v>0</v>
      </c>
      <c r="K341" s="11">
        <v>13687</v>
      </c>
      <c r="L341" s="58" t="s">
        <v>1124</v>
      </c>
      <c r="M341" s="8">
        <f>(J341/K341)*100000</f>
        <v>0</v>
      </c>
      <c r="N341" s="7" t="str">
        <f>IF(M341=0,"Silencioso",IF(AND(M341&gt;0,M341&lt;100),"Baixa",IF(AND(M341&gt;=100,M341&lt;300),"Média",IF(AND(M341&gt;=300,M341&lt;500),"Alta",IF(M341&gt;=500,"Muito Alta","Avaliar")))))</f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>F342+G342+H342+I342</f>
        <v>0</v>
      </c>
      <c r="K342" s="11">
        <v>179015</v>
      </c>
      <c r="L342" s="58" t="s">
        <v>1127</v>
      </c>
      <c r="M342" s="8">
        <f>(J342/K342)*100000</f>
        <v>0</v>
      </c>
      <c r="N342" s="7" t="str">
        <f>IF(M342=0,"Silencioso",IF(AND(M342&gt;0,M342&lt;100),"Baixa",IF(AND(M342&gt;=100,M342&lt;300),"Média",IF(AND(M342&gt;=300,M342&lt;500),"Alta",IF(M342&gt;=500,"Muito Alta","Avaliar")))))</f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>F343+G343+H343+I343</f>
        <v>0</v>
      </c>
      <c r="K343" s="11">
        <v>3483</v>
      </c>
      <c r="L343" s="58" t="s">
        <v>1124</v>
      </c>
      <c r="M343" s="8">
        <f>(J343/K343)*100000</f>
        <v>0</v>
      </c>
      <c r="N343" s="7" t="str">
        <f>IF(M343=0,"Silencioso",IF(AND(M343&gt;0,M343&lt;100),"Baixa",IF(AND(M343&gt;=100,M343&lt;300),"Média",IF(AND(M343&gt;=300,M343&lt;500),"Alta",IF(M343&gt;=500,"Muito Alta","Avaliar")))))</f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>F344+G344+H344+I344</f>
        <v>0</v>
      </c>
      <c r="K344" s="11">
        <v>2982</v>
      </c>
      <c r="L344" s="58" t="s">
        <v>1124</v>
      </c>
      <c r="M344" s="8">
        <f>(J344/K344)*100000</f>
        <v>0</v>
      </c>
      <c r="N344" s="7" t="str">
        <f>IF(M344=0,"Silencioso",IF(AND(M344&gt;0,M344&lt;100),"Baixa",IF(AND(M344&gt;=100,M344&lt;300),"Média",IF(AND(M344&gt;=300,M344&lt;500),"Alta",IF(M344&gt;=500,"Muito Alta","Avaliar")))))</f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>F345+G345+H345+I345</f>
        <v>0</v>
      </c>
      <c r="K345" s="11">
        <v>11879</v>
      </c>
      <c r="L345" s="58" t="s">
        <v>1124</v>
      </c>
      <c r="M345" s="8">
        <f>(J345/K345)*100000</f>
        <v>0</v>
      </c>
      <c r="N345" s="7" t="str">
        <f>IF(M345=0,"Silencioso",IF(AND(M345&gt;0,M345&lt;100),"Baixa",IF(AND(M345&gt;=100,M345&lt;300),"Média",IF(AND(M345&gt;=300,M345&lt;500),"Alta",IF(M345&gt;=500,"Muito Alta","Avaliar")))))</f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>F346+G346+H346+I346</f>
        <v>0</v>
      </c>
      <c r="K346" s="11">
        <v>42246</v>
      </c>
      <c r="L346" s="58" t="s">
        <v>1125</v>
      </c>
      <c r="M346" s="8">
        <f>(J346/K346)*100000</f>
        <v>0</v>
      </c>
      <c r="N346" s="7" t="str">
        <f>IF(M346=0,"Silencioso",IF(AND(M346&gt;0,M346&lt;100),"Baixa",IF(AND(M346&gt;=100,M346&lt;300),"Média",IF(AND(M346&gt;=300,M346&lt;500),"Alta",IF(M346&gt;=500,"Muito Alta","Avaliar")))))</f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>F347+G347+H347+I347</f>
        <v>0</v>
      </c>
      <c r="K347" s="11">
        <v>10709</v>
      </c>
      <c r="L347" s="58" t="s">
        <v>1124</v>
      </c>
      <c r="M347" s="8">
        <f>(J347/K347)*100000</f>
        <v>0</v>
      </c>
      <c r="N347" s="7" t="str">
        <f>IF(M347=0,"Silencioso",IF(AND(M347&gt;0,M347&lt;100),"Baixa",IF(AND(M347&gt;=100,M347&lt;300),"Média",IF(AND(M347&gt;=300,M347&lt;500),"Alta",IF(M347&gt;=500,"Muito Alta","Avaliar")))))</f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>F348+G348+H348+I348</f>
        <v>0</v>
      </c>
      <c r="K348" s="11">
        <v>7971</v>
      </c>
      <c r="L348" s="58" t="s">
        <v>1124</v>
      </c>
      <c r="M348" s="8">
        <f>(J348/K348)*100000</f>
        <v>0</v>
      </c>
      <c r="N348" s="7" t="str">
        <f>IF(M348=0,"Silencioso",IF(AND(M348&gt;0,M348&lt;100),"Baixa",IF(AND(M348&gt;=100,M348&lt;300),"Média",IF(AND(M348&gt;=300,M348&lt;500),"Alta",IF(M348&gt;=500,"Muito Alta","Avaliar")))))</f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>F349+G349+H349+I349</f>
        <v>0</v>
      </c>
      <c r="K349" s="11">
        <v>6488</v>
      </c>
      <c r="L349" s="58" t="s">
        <v>1124</v>
      </c>
      <c r="M349" s="8">
        <f>(J349/K349)*100000</f>
        <v>0</v>
      </c>
      <c r="N349" s="7" t="str">
        <f>IF(M349=0,"Silencioso",IF(AND(M349&gt;0,M349&lt;100),"Baixa",IF(AND(M349&gt;=100,M349&lt;300),"Média",IF(AND(M349&gt;=300,M349&lt;500),"Alta",IF(M349&gt;=500,"Muito Alta","Avaliar")))))</f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>F350+G350+H350+I350</f>
        <v>0</v>
      </c>
      <c r="K350" s="11">
        <v>12303</v>
      </c>
      <c r="L350" s="58" t="s">
        <v>1124</v>
      </c>
      <c r="M350" s="8">
        <f>(J350/K350)*100000</f>
        <v>0</v>
      </c>
      <c r="N350" s="7" t="str">
        <f>IF(M350=0,"Silencioso",IF(AND(M350&gt;0,M350&lt;100),"Baixa",IF(AND(M350&gt;=100,M350&lt;300),"Média",IF(AND(M350&gt;=300,M350&lt;500),"Alta",IF(M350&gt;=500,"Muito Alta","Avaliar")))))</f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>F351+G351+H351+I351</f>
        <v>0</v>
      </c>
      <c r="K351" s="11">
        <v>6865</v>
      </c>
      <c r="L351" s="58" t="s">
        <v>1124</v>
      </c>
      <c r="M351" s="8">
        <f>(J351/K351)*100000</f>
        <v>0</v>
      </c>
      <c r="N351" s="7" t="str">
        <f>IF(M351=0,"Silencioso",IF(AND(M351&gt;0,M351&lt;100),"Baixa",IF(AND(M351&gt;=100,M351&lt;300),"Média",IF(AND(M351&gt;=300,M351&lt;500),"Alta",IF(M351&gt;=500,"Muito Alta","Avaliar")))))</f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>F352+G352+H352+I352</f>
        <v>0</v>
      </c>
      <c r="K352" s="11">
        <v>7297</v>
      </c>
      <c r="L352" s="58" t="s">
        <v>1124</v>
      </c>
      <c r="M352" s="8">
        <f>(J352/K352)*100000</f>
        <v>0</v>
      </c>
      <c r="N352" s="7" t="str">
        <f>IF(M352=0,"Silencioso",IF(AND(M352&gt;0,M352&lt;100),"Baixa",IF(AND(M352&gt;=100,M352&lt;300),"Média",IF(AND(M352&gt;=300,M352&lt;500),"Alta",IF(M352&gt;=500,"Muito Alta","Avaliar")))))</f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>F353+G353+H353+I353</f>
        <v>0</v>
      </c>
      <c r="K353" s="11">
        <v>7363</v>
      </c>
      <c r="L353" s="58" t="s">
        <v>1124</v>
      </c>
      <c r="M353" s="8">
        <f>(J353/K353)*100000</f>
        <v>0</v>
      </c>
      <c r="N353" s="7" t="str">
        <f>IF(M353=0,"Silencioso",IF(AND(M353&gt;0,M353&lt;100),"Baixa",IF(AND(M353&gt;=100,M353&lt;300),"Média",IF(AND(M353&gt;=300,M353&lt;500),"Alta",IF(M353&gt;=500,"Muito Alta","Avaliar")))))</f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>F354+G354+H354+I354</f>
        <v>0</v>
      </c>
      <c r="K354" s="11">
        <v>6829</v>
      </c>
      <c r="L354" s="58" t="s">
        <v>1124</v>
      </c>
      <c r="M354" s="8">
        <f>(J354/K354)*100000</f>
        <v>0</v>
      </c>
      <c r="N354" s="7" t="str">
        <f>IF(M354=0,"Silencioso",IF(AND(M354&gt;0,M354&lt;100),"Baixa",IF(AND(M354&gt;=100,M354&lt;300),"Média",IF(AND(M354&gt;=300,M354&lt;500),"Alta",IF(M354&gt;=500,"Muito Alta","Avaliar")))))</f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>F355+G355+H355+I355</f>
        <v>0</v>
      </c>
      <c r="K355" s="11">
        <v>2757</v>
      </c>
      <c r="L355" s="58" t="s">
        <v>1124</v>
      </c>
      <c r="M355" s="8">
        <f>(J355/K355)*100000</f>
        <v>0</v>
      </c>
      <c r="N355" s="7" t="str">
        <f>IF(M355=0,"Silencioso",IF(AND(M355&gt;0,M355&lt;100),"Baixa",IF(AND(M355&gt;=100,M355&lt;300),"Média",IF(AND(M355&gt;=300,M355&lt;500),"Alta",IF(M355&gt;=500,"Muito Alta","Avaliar")))))</f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>F356+G356+H356+I356</f>
        <v>0</v>
      </c>
      <c r="K356" s="11">
        <v>24204</v>
      </c>
      <c r="L356" s="58" t="s">
        <v>1124</v>
      </c>
      <c r="M356" s="8">
        <f>(J356/K356)*100000</f>
        <v>0</v>
      </c>
      <c r="N356" s="7" t="str">
        <f>IF(M356=0,"Silencioso",IF(AND(M356&gt;0,M356&lt;100),"Baixa",IF(AND(M356&gt;=100,M356&lt;300),"Média",IF(AND(M356&gt;=300,M356&lt;500),"Alta",IF(M356&gt;=500,"Muito Alta","Avaliar")))))</f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>F357+G357+H357+I357</f>
        <v>0</v>
      </c>
      <c r="K357" s="11">
        <v>6228</v>
      </c>
      <c r="L357" s="58" t="s">
        <v>1124</v>
      </c>
      <c r="M357" s="8">
        <f>(J357/K357)*100000</f>
        <v>0</v>
      </c>
      <c r="N357" s="7" t="str">
        <f>IF(M357=0,"Silencioso",IF(AND(M357&gt;0,M357&lt;100),"Baixa",IF(AND(M357&gt;=100,M357&lt;300),"Média",IF(AND(M357&gt;=300,M357&lt;500),"Alta",IF(M357&gt;=500,"Muito Alta","Avaliar")))))</f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>F358+G358+H358+I358</f>
        <v>0</v>
      </c>
      <c r="K358" s="11">
        <v>7467</v>
      </c>
      <c r="L358" s="58" t="s">
        <v>1124</v>
      </c>
      <c r="M358" s="8">
        <f>(J358/K358)*100000</f>
        <v>0</v>
      </c>
      <c r="N358" s="7" t="str">
        <f>IF(M358=0,"Silencioso",IF(AND(M358&gt;0,M358&lt;100),"Baixa",IF(AND(M358&gt;=100,M358&lt;300),"Média",IF(AND(M358&gt;=300,M358&lt;500),"Alta",IF(M358&gt;=500,"Muito Alta","Avaliar")))))</f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>F359+G359+H359+I359</f>
        <v>0</v>
      </c>
      <c r="K359" s="11">
        <v>18438</v>
      </c>
      <c r="L359" s="58" t="s">
        <v>1124</v>
      </c>
      <c r="M359" s="8">
        <f>(J359/K359)*100000</f>
        <v>0</v>
      </c>
      <c r="N359" s="7" t="str">
        <f>IF(M359=0,"Silencioso",IF(AND(M359&gt;0,M359&lt;100),"Baixa",IF(AND(M359&gt;=100,M359&lt;300),"Média",IF(AND(M359&gt;=300,M359&lt;500),"Alta",IF(M359&gt;=500,"Muito Alta","Avaliar")))))</f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>F360+G360+H360+I360</f>
        <v>0</v>
      </c>
      <c r="K360" s="11">
        <v>19717</v>
      </c>
      <c r="L360" s="58" t="s">
        <v>1124</v>
      </c>
      <c r="M360" s="8">
        <f>(J360/K360)*100000</f>
        <v>0</v>
      </c>
      <c r="N360" s="7" t="str">
        <f>IF(M360=0,"Silencioso",IF(AND(M360&gt;0,M360&lt;100),"Baixa",IF(AND(M360&gt;=100,M360&lt;300),"Média",IF(AND(M360&gt;=300,M360&lt;500),"Alta",IF(M360&gt;=500,"Muito Alta","Avaliar")))))</f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>F361+G361+H361+I361</f>
        <v>0</v>
      </c>
      <c r="K361" s="11">
        <v>261344</v>
      </c>
      <c r="L361" s="58" t="s">
        <v>1127</v>
      </c>
      <c r="M361" s="8">
        <f>(J361/K361)*100000</f>
        <v>0</v>
      </c>
      <c r="N361" s="7" t="str">
        <f>IF(M361=0,"Silencioso",IF(AND(M361&gt;0,M361&lt;100),"Baixa",IF(AND(M361&gt;=100,M361&lt;300),"Média",IF(AND(M361&gt;=300,M361&lt;500),"Alta",IF(M361&gt;=500,"Muito Alta","Avaliar")))))</f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>F362+G362+H362+I362</f>
        <v>0</v>
      </c>
      <c r="K362" s="11">
        <v>4217</v>
      </c>
      <c r="L362" s="58" t="s">
        <v>1124</v>
      </c>
      <c r="M362" s="8">
        <f>(J362/K362)*100000</f>
        <v>0</v>
      </c>
      <c r="N362" s="7" t="str">
        <f>IF(M362=0,"Silencioso",IF(AND(M362&gt;0,M362&lt;100),"Baixa",IF(AND(M362&gt;=100,M362&lt;300),"Média",IF(AND(M362&gt;=300,M362&lt;500),"Alta",IF(M362&gt;=500,"Muito Alta","Avaliar")))))</f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>F363+G363+H363+I363</f>
        <v>0</v>
      </c>
      <c r="K363" s="11">
        <v>10039</v>
      </c>
      <c r="L363" s="58" t="s">
        <v>1124</v>
      </c>
      <c r="M363" s="8">
        <f>(J363/K363)*100000</f>
        <v>0</v>
      </c>
      <c r="N363" s="7" t="str">
        <f>IF(M363=0,"Silencioso",IF(AND(M363&gt;0,M363&lt;100),"Baixa",IF(AND(M363&gt;=100,M363&lt;300),"Média",IF(AND(M363&gt;=300,M363&lt;500),"Alta",IF(M363&gt;=500,"Muito Alta","Avaliar")))))</f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>F364+G364+H364+I364</f>
        <v>0</v>
      </c>
      <c r="K364" s="11">
        <v>6944</v>
      </c>
      <c r="L364" s="58" t="s">
        <v>1124</v>
      </c>
      <c r="M364" s="8">
        <f>(J364/K364)*100000</f>
        <v>0</v>
      </c>
      <c r="N364" s="7" t="str">
        <f>IF(M364=0,"Silencioso",IF(AND(M364&gt;0,M364&lt;100),"Baixa",IF(AND(M364&gt;=100,M364&lt;300),"Média",IF(AND(M364&gt;=300,M364&lt;500),"Alta",IF(M364&gt;=500,"Muito Alta","Avaliar")))))</f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>F365+G365+H365+I365</f>
        <v>0</v>
      </c>
      <c r="K365" s="11">
        <v>119186</v>
      </c>
      <c r="L365" s="58" t="s">
        <v>1127</v>
      </c>
      <c r="M365" s="8">
        <f>(J365/K365)*100000</f>
        <v>0</v>
      </c>
      <c r="N365" s="7" t="str">
        <f>IF(M365=0,"Silencioso",IF(AND(M365&gt;0,M365&lt;100),"Baixa",IF(AND(M365&gt;=100,M365&lt;300),"Média",IF(AND(M365&gt;=300,M365&lt;500),"Alta",IF(M365&gt;=500,"Muito Alta","Avaliar")))))</f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>F366+G366+H366+I366</f>
        <v>0</v>
      </c>
      <c r="K366" s="11">
        <v>11446</v>
      </c>
      <c r="L366" s="58" t="s">
        <v>1124</v>
      </c>
      <c r="M366" s="8">
        <f>(J366/K366)*100000</f>
        <v>0</v>
      </c>
      <c r="N366" s="7" t="str">
        <f>IF(M366=0,"Silencioso",IF(AND(M366&gt;0,M366&lt;100),"Baixa",IF(AND(M366&gt;=100,M366&lt;300),"Média",IF(AND(M366&gt;=300,M366&lt;500),"Alta",IF(M366&gt;=500,"Muito Alta","Avaliar")))))</f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>F367+G367+H367+I367</f>
        <v>0</v>
      </c>
      <c r="K367" s="11">
        <v>51281</v>
      </c>
      <c r="L367" s="58" t="s">
        <v>1125</v>
      </c>
      <c r="M367" s="8">
        <f>(J367/K367)*100000</f>
        <v>0</v>
      </c>
      <c r="N367" s="7" t="str">
        <f>IF(M367=0,"Silencioso",IF(AND(M367&gt;0,M367&lt;100),"Baixa",IF(AND(M367&gt;=100,M367&lt;300),"Média",IF(AND(M367&gt;=300,M367&lt;500),"Alta",IF(M367&gt;=500,"Muito Alta","Avaliar")))))</f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>F368+G368+H368+I368</f>
        <v>0</v>
      </c>
      <c r="K368" s="11">
        <v>5353</v>
      </c>
      <c r="L368" s="58" t="s">
        <v>1124</v>
      </c>
      <c r="M368" s="8">
        <f>(J368/K368)*100000</f>
        <v>0</v>
      </c>
      <c r="N368" s="7" t="str">
        <f>IF(M368=0,"Silencioso",IF(AND(M368&gt;0,M368&lt;100),"Baixa",IF(AND(M368&gt;=100,M368&lt;300),"Média",IF(AND(M368&gt;=300,M368&lt;500),"Alta",IF(M368&gt;=500,"Muito Alta","Avaliar")))))</f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>F369+G369+H369+I369</f>
        <v>0</v>
      </c>
      <c r="K369" s="11">
        <v>18142</v>
      </c>
      <c r="L369" s="58" t="s">
        <v>1124</v>
      </c>
      <c r="M369" s="8">
        <f>(J369/K369)*100000</f>
        <v>0</v>
      </c>
      <c r="N369" s="7" t="str">
        <f>IF(M369=0,"Silencioso",IF(AND(M369&gt;0,M369&lt;100),"Baixa",IF(AND(M369&gt;=100,M369&lt;300),"Média",IF(AND(M369&gt;=300,M369&lt;500),"Alta",IF(M369&gt;=500,"Muito Alta","Avaliar")))))</f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>F370+G370+H370+I370</f>
        <v>0</v>
      </c>
      <c r="K370" s="11">
        <v>13278</v>
      </c>
      <c r="L370" s="58" t="s">
        <v>1124</v>
      </c>
      <c r="M370" s="8">
        <f>(J370/K370)*100000</f>
        <v>0</v>
      </c>
      <c r="N370" s="7" t="str">
        <f>IF(M370=0,"Silencioso",IF(AND(M370&gt;0,M370&lt;100),"Baixa",IF(AND(M370&gt;=100,M370&lt;300),"Média",IF(AND(M370&gt;=300,M370&lt;500),"Alta",IF(M370&gt;=500,"Muito Alta","Avaliar")))))</f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>F371+G371+H371+I371</f>
        <v>0</v>
      </c>
      <c r="K371" s="11">
        <v>12681</v>
      </c>
      <c r="L371" s="58" t="s">
        <v>1124</v>
      </c>
      <c r="M371" s="8">
        <f>(J371/K371)*100000</f>
        <v>0</v>
      </c>
      <c r="N371" s="7" t="str">
        <f>IF(M371=0,"Silencioso",IF(AND(M371&gt;0,M371&lt;100),"Baixa",IF(AND(M371&gt;=100,M371&lt;300),"Média",IF(AND(M371&gt;=300,M371&lt;500),"Alta",IF(M371&gt;=500,"Muito Alta","Avaliar")))))</f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>F372+G372+H372+I372</f>
        <v>0</v>
      </c>
      <c r="K372" s="11">
        <v>96389</v>
      </c>
      <c r="L372" s="58" t="s">
        <v>1126</v>
      </c>
      <c r="M372" s="8">
        <f>(J372/K372)*100000</f>
        <v>0</v>
      </c>
      <c r="N372" s="7" t="str">
        <f>IF(M372=0,"Silencioso",IF(AND(M372&gt;0,M372&lt;100),"Baixa",IF(AND(M372&gt;=100,M372&lt;300),"Média",IF(AND(M372&gt;=300,M372&lt;500),"Alta",IF(M372&gt;=500,"Muito Alta","Avaliar")))))</f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>F373+G373+H373+I373</f>
        <v>0</v>
      </c>
      <c r="K373" s="11">
        <v>34527</v>
      </c>
      <c r="L373" s="58" t="s">
        <v>1125</v>
      </c>
      <c r="M373" s="8">
        <f>(J373/K373)*100000</f>
        <v>0</v>
      </c>
      <c r="N373" s="7" t="str">
        <f>IF(M373=0,"Silencioso",IF(AND(M373&gt;0,M373&lt;100),"Baixa",IF(AND(M373&gt;=100,M373&lt;300),"Média",IF(AND(M373&gt;=300,M373&lt;500),"Alta",IF(M373&gt;=500,"Muito Alta","Avaliar")))))</f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>F374+G374+H374+I374</f>
        <v>0</v>
      </c>
      <c r="K374" s="11">
        <v>4333</v>
      </c>
      <c r="L374" s="58" t="s">
        <v>1124</v>
      </c>
      <c r="M374" s="8">
        <f>(J374/K374)*100000</f>
        <v>0</v>
      </c>
      <c r="N374" s="7" t="str">
        <f>IF(M374=0,"Silencioso",IF(AND(M374&gt;0,M374&lt;100),"Baixa",IF(AND(M374&gt;=100,M374&lt;300),"Média",IF(AND(M374&gt;=300,M374&lt;500),"Alta",IF(M374&gt;=500,"Muito Alta","Avaliar")))))</f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>F375+G375+H375+I375</f>
        <v>0</v>
      </c>
      <c r="K375" s="11">
        <v>23212</v>
      </c>
      <c r="L375" s="58" t="s">
        <v>1124</v>
      </c>
      <c r="M375" s="8">
        <f>(J375/K375)*100000</f>
        <v>0</v>
      </c>
      <c r="N375" s="7" t="str">
        <f>IF(M375=0,"Silencioso",IF(AND(M375&gt;0,M375&lt;100),"Baixa",IF(AND(M375&gt;=100,M375&lt;300),"Média",IF(AND(M375&gt;=300,M375&lt;500),"Alta",IF(M375&gt;=500,"Muito Alta","Avaliar")))))</f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>F376+G376+H376+I376</f>
        <v>0</v>
      </c>
      <c r="K376" s="11">
        <v>2107</v>
      </c>
      <c r="L376" s="58" t="s">
        <v>1124</v>
      </c>
      <c r="M376" s="8">
        <f>(J376/K376)*100000</f>
        <v>0</v>
      </c>
      <c r="N376" s="7" t="str">
        <f>IF(M376=0,"Silencioso",IF(AND(M376&gt;0,M376&lt;100),"Baixa",IF(AND(M376&gt;=100,M376&lt;300),"Média",IF(AND(M376&gt;=300,M376&lt;500),"Alta",IF(M376&gt;=500,"Muito Alta","Avaliar")))))</f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>F377+G377+H377+I377</f>
        <v>0</v>
      </c>
      <c r="K377" s="11">
        <v>10229</v>
      </c>
      <c r="L377" s="58" t="s">
        <v>1124</v>
      </c>
      <c r="M377" s="8">
        <f>(J377/K377)*100000</f>
        <v>0</v>
      </c>
      <c r="N377" s="7" t="str">
        <f>IF(M377=0,"Silencioso",IF(AND(M377&gt;0,M377&lt;100),"Baixa",IF(AND(M377&gt;=100,M377&lt;300),"Média",IF(AND(M377&gt;=300,M377&lt;500),"Alta",IF(M377&gt;=500,"Muito Alta","Avaliar")))))</f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>F378+G378+H378+I378</f>
        <v>0</v>
      </c>
      <c r="K378" s="11">
        <v>15440</v>
      </c>
      <c r="L378" s="58" t="s">
        <v>1124</v>
      </c>
      <c r="M378" s="8">
        <f>(J378/K378)*100000</f>
        <v>0</v>
      </c>
      <c r="N378" s="7" t="str">
        <f>IF(M378=0,"Silencioso",IF(AND(M378&gt;0,M378&lt;100),"Baixa",IF(AND(M378&gt;=100,M378&lt;300),"Média",IF(AND(M378&gt;=300,M378&lt;500),"Alta",IF(M378&gt;=500,"Muito Alta","Avaliar")))))</f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>F379+G379+H379+I379</f>
        <v>0</v>
      </c>
      <c r="K379" s="11">
        <v>15236</v>
      </c>
      <c r="L379" s="58" t="s">
        <v>1124</v>
      </c>
      <c r="M379" s="8">
        <f>(J379/K379)*100000</f>
        <v>0</v>
      </c>
      <c r="N379" s="7" t="str">
        <f>IF(M379=0,"Silencioso",IF(AND(M379&gt;0,M379&lt;100),"Baixa",IF(AND(M379&gt;=100,M379&lt;300),"Média",IF(AND(M379&gt;=300,M379&lt;500),"Alta",IF(M379&gt;=500,"Muito Alta","Avaliar")))))</f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>F380+G380+H380+I380</f>
        <v>0</v>
      </c>
      <c r="K380" s="11">
        <v>12212</v>
      </c>
      <c r="L380" s="58" t="s">
        <v>1124</v>
      </c>
      <c r="M380" s="8">
        <f>(J380/K380)*100000</f>
        <v>0</v>
      </c>
      <c r="N380" s="7" t="str">
        <f>IF(M380=0,"Silencioso",IF(AND(M380&gt;0,M380&lt;100),"Baixa",IF(AND(M380&gt;=100,M380&lt;300),"Média",IF(AND(M380&gt;=300,M380&lt;500),"Alta",IF(M380&gt;=500,"Muito Alta","Avaliar")))))</f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>F381+G381+H381+I381</f>
        <v>0</v>
      </c>
      <c r="K381" s="11">
        <v>21096</v>
      </c>
      <c r="L381" s="58" t="s">
        <v>1124</v>
      </c>
      <c r="M381" s="8">
        <f>(J381/K381)*100000</f>
        <v>0</v>
      </c>
      <c r="N381" s="7" t="str">
        <f>IF(M381=0,"Silencioso",IF(AND(M381&gt;0,M381&lt;100),"Baixa",IF(AND(M381&gt;=100,M381&lt;300),"Média",IF(AND(M381&gt;=300,M381&lt;500),"Alta",IF(M381&gt;=500,"Muito Alta","Avaliar")))))</f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>F382+G382+H382+I382</f>
        <v>0</v>
      </c>
      <c r="K382" s="11">
        <v>15102</v>
      </c>
      <c r="L382" s="58" t="s">
        <v>1124</v>
      </c>
      <c r="M382" s="8">
        <f>(J382/K382)*100000</f>
        <v>0</v>
      </c>
      <c r="N382" s="7" t="str">
        <f>IF(M382=0,"Silencioso",IF(AND(M382&gt;0,M382&lt;100),"Baixa",IF(AND(M382&gt;=100,M382&lt;300),"Média",IF(AND(M382&gt;=300,M382&lt;500),"Alta",IF(M382&gt;=500,"Muito Alta","Avaliar")))))</f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>F383+G383+H383+I383</f>
        <v>0</v>
      </c>
      <c r="K383" s="11">
        <v>21763</v>
      </c>
      <c r="L383" s="58" t="s">
        <v>1124</v>
      </c>
      <c r="M383" s="8">
        <f>(J383/K383)*100000</f>
        <v>0</v>
      </c>
      <c r="N383" s="7" t="str">
        <f>IF(M383=0,"Silencioso",IF(AND(M383&gt;0,M383&lt;100),"Baixa",IF(AND(M383&gt;=100,M383&lt;300),"Média",IF(AND(M383&gt;=300,M383&lt;500),"Alta",IF(M383&gt;=500,"Muito Alta","Avaliar")))))</f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>F384+G384+H384+I384</f>
        <v>0</v>
      </c>
      <c r="K384" s="11">
        <v>9682</v>
      </c>
      <c r="L384" s="58" t="s">
        <v>1124</v>
      </c>
      <c r="M384" s="8">
        <f>(J384/K384)*100000</f>
        <v>0</v>
      </c>
      <c r="N384" s="7" t="str">
        <f>IF(M384=0,"Silencioso",IF(AND(M384&gt;0,M384&lt;100),"Baixa",IF(AND(M384&gt;=100,M384&lt;300),"Média",IF(AND(M384&gt;=300,M384&lt;500),"Alta",IF(M384&gt;=500,"Muito Alta","Avaliar")))))</f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>F385+G385+H385+I385</f>
        <v>0</v>
      </c>
      <c r="K385" s="11">
        <v>11037</v>
      </c>
      <c r="L385" s="58" t="s">
        <v>1124</v>
      </c>
      <c r="M385" s="8">
        <f>(J385/K385)*100000</f>
        <v>0</v>
      </c>
      <c r="N385" s="7" t="str">
        <f>IF(M385=0,"Silencioso",IF(AND(M385&gt;0,M385&lt;100),"Baixa",IF(AND(M385&gt;=100,M385&lt;300),"Média",IF(AND(M385&gt;=300,M385&lt;500),"Alta",IF(M385&gt;=500,"Muito Alta","Avaliar")))))</f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>F386+G386+H386+I386</f>
        <v>0</v>
      </c>
      <c r="K386" s="11">
        <v>16014</v>
      </c>
      <c r="L386" s="58" t="s">
        <v>1124</v>
      </c>
      <c r="M386" s="8">
        <f>(J386/K386)*100000</f>
        <v>0</v>
      </c>
      <c r="N386" s="7" t="str">
        <f>IF(M386=0,"Silencioso",IF(AND(M386&gt;0,M386&lt;100),"Baixa",IF(AND(M386&gt;=100,M386&lt;300),"Média",IF(AND(M386&gt;=300,M386&lt;500),"Alta",IF(M386&gt;=500,"Muito Alta","Avaliar")))))</f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>F387+G387+H387+I387</f>
        <v>0</v>
      </c>
      <c r="K387" s="11">
        <v>92561</v>
      </c>
      <c r="L387" s="58" t="s">
        <v>1126</v>
      </c>
      <c r="M387" s="8">
        <f>(J387/K387)*100000</f>
        <v>0</v>
      </c>
      <c r="N387" s="7" t="str">
        <f>IF(M387=0,"Silencioso",IF(AND(M387&gt;0,M387&lt;100),"Baixa",IF(AND(M387&gt;=100,M387&lt;300),"Média",IF(AND(M387&gt;=300,M387&lt;500),"Alta",IF(M387&gt;=500,"Muito Alta","Avaliar")))))</f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>F388+G388+H388+I388</f>
        <v>0</v>
      </c>
      <c r="K388" s="11">
        <v>5470</v>
      </c>
      <c r="L388" s="58" t="s">
        <v>1124</v>
      </c>
      <c r="M388" s="8">
        <f>(J388/K388)*100000</f>
        <v>0</v>
      </c>
      <c r="N388" s="7" t="str">
        <f>IF(M388=0,"Silencioso",IF(AND(M388&gt;0,M388&lt;100),"Baixa",IF(AND(M388&gt;=100,M388&lt;300),"Média",IF(AND(M388&gt;=300,M388&lt;500),"Alta",IF(M388&gt;=500,"Muito Alta","Avaliar")))))</f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>F389+G389+H389+I389</f>
        <v>0</v>
      </c>
      <c r="K389" s="11">
        <v>14956</v>
      </c>
      <c r="L389" s="58" t="s">
        <v>1124</v>
      </c>
      <c r="M389" s="8">
        <f>(J389/K389)*100000</f>
        <v>0</v>
      </c>
      <c r="N389" s="7" t="str">
        <f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>F390+G390+H390+I390</f>
        <v>0</v>
      </c>
      <c r="K390" s="11">
        <v>6039</v>
      </c>
      <c r="L390" s="58" t="s">
        <v>1124</v>
      </c>
      <c r="M390" s="8">
        <f>(J390/K390)*100000</f>
        <v>0</v>
      </c>
      <c r="N390" s="7" t="str">
        <f>IF(M390=0,"Silencioso",IF(AND(M390&gt;0,M390&lt;100),"Baixa",IF(AND(M390&gt;=100,M390&lt;300),"Média",IF(AND(M390&gt;=300,M390&lt;500),"Alta",IF(M390&gt;=500,"Muito Alta","Avaliar")))))</f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1</v>
      </c>
      <c r="G391" s="7">
        <v>0</v>
      </c>
      <c r="H391" s="7">
        <v>0</v>
      </c>
      <c r="I391" s="7">
        <v>0</v>
      </c>
      <c r="J391" s="13">
        <f>F391+G391+H391+I391</f>
        <v>1</v>
      </c>
      <c r="K391" s="11">
        <v>104067</v>
      </c>
      <c r="L391" s="58" t="s">
        <v>1127</v>
      </c>
      <c r="M391" s="8">
        <f>(J391/K391)*100000</f>
        <v>0.96091940768927719</v>
      </c>
      <c r="N391" s="7" t="str">
        <f>IF(M391=0,"Silencioso",IF(AND(M391&gt;0,M391&lt;100),"Baixa",IF(AND(M391&gt;=100,M391&lt;300),"Média",IF(AND(M391&gt;=300,M391&lt;500),"Alta",IF(M391&gt;=500,"Muito Alta","Avaliar")))))</f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>F392+G392+H392+I392</f>
        <v>0</v>
      </c>
      <c r="K392" s="11">
        <v>6048</v>
      </c>
      <c r="L392" s="58" t="s">
        <v>1124</v>
      </c>
      <c r="M392" s="8">
        <f>(J392/K392)*100000</f>
        <v>0</v>
      </c>
      <c r="N392" s="7" t="str">
        <f>IF(M392=0,"Silencioso",IF(AND(M392&gt;0,M392&lt;100),"Baixa",IF(AND(M392&gt;=100,M392&lt;300),"Média",IF(AND(M392&gt;=300,M392&lt;500),"Alta",IF(M392&gt;=500,"Muito Alta","Avaliar")))))</f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>F393+G393+H393+I393</f>
        <v>0</v>
      </c>
      <c r="K393" s="11">
        <v>38822</v>
      </c>
      <c r="L393" s="58" t="s">
        <v>1125</v>
      </c>
      <c r="M393" s="8">
        <f>(J393/K393)*100000</f>
        <v>0</v>
      </c>
      <c r="N393" s="7" t="str">
        <f>IF(M393=0,"Silencioso",IF(AND(M393&gt;0,M393&lt;100),"Baixa",IF(AND(M393&gt;=100,M393&lt;300),"Média",IF(AND(M393&gt;=300,M393&lt;500),"Alta",IF(M393&gt;=500,"Muito Alta","Avaliar")))))</f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>F394+G394+H394+I394</f>
        <v>0</v>
      </c>
      <c r="K394" s="11">
        <v>3809</v>
      </c>
      <c r="L394" s="58" t="s">
        <v>1124</v>
      </c>
      <c r="M394" s="8">
        <f>(J394/K394)*100000</f>
        <v>0</v>
      </c>
      <c r="N394" s="7" t="str">
        <f>IF(M394=0,"Silencioso",IF(AND(M394&gt;0,M394&lt;100),"Baixa",IF(AND(M394&gt;=100,M394&lt;300),"Média",IF(AND(M394&gt;=300,M394&lt;500),"Alta",IF(M394&gt;=500,"Muito Alta","Avaliar")))))</f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>F395+G395+H395+I395</f>
        <v>0</v>
      </c>
      <c r="K395" s="11">
        <v>19858</v>
      </c>
      <c r="L395" s="58" t="s">
        <v>1124</v>
      </c>
      <c r="M395" s="8">
        <f>(J395/K395)*100000</f>
        <v>0</v>
      </c>
      <c r="N395" s="7" t="str">
        <f>IF(M395=0,"Silencioso",IF(AND(M395&gt;0,M395&lt;100),"Baixa",IF(AND(M395&gt;=100,M395&lt;300),"Média",IF(AND(M395&gt;=300,M395&lt;500),"Alta",IF(M395&gt;=500,"Muito Alta","Avaliar")))))</f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>F396+G396+H396+I396</f>
        <v>0</v>
      </c>
      <c r="K396" s="11">
        <v>12329</v>
      </c>
      <c r="L396" s="58" t="s">
        <v>1124</v>
      </c>
      <c r="M396" s="8">
        <f>(J396/K396)*100000</f>
        <v>0</v>
      </c>
      <c r="N396" s="7" t="str">
        <f>IF(M396=0,"Silencioso",IF(AND(M396&gt;0,M396&lt;100),"Baixa",IF(AND(M396&gt;=100,M396&lt;300),"Média",IF(AND(M396&gt;=300,M396&lt;500),"Alta",IF(M396&gt;=500,"Muito Alta","Avaliar")))))</f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>F397+G397+H397+I397</f>
        <v>0</v>
      </c>
      <c r="K397" s="11">
        <v>7681</v>
      </c>
      <c r="L397" s="58" t="s">
        <v>1124</v>
      </c>
      <c r="M397" s="8">
        <f>(J397/K397)*100000</f>
        <v>0</v>
      </c>
      <c r="N397" s="7" t="str">
        <f>IF(M397=0,"Silencioso",IF(AND(M397&gt;0,M397&lt;100),"Baixa",IF(AND(M397&gt;=100,M397&lt;300),"Média",IF(AND(M397&gt;=300,M397&lt;500),"Alta",IF(M397&gt;=500,"Muito Alta","Avaliar")))))</f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>F398+G398+H398+I398</f>
        <v>0</v>
      </c>
      <c r="K398" s="11">
        <v>25684</v>
      </c>
      <c r="L398" s="58" t="s">
        <v>1125</v>
      </c>
      <c r="M398" s="8">
        <f>(J398/K398)*100000</f>
        <v>0</v>
      </c>
      <c r="N398" s="7" t="str">
        <f>IF(M398=0,"Silencioso",IF(AND(M398&gt;0,M398&lt;100),"Baixa",IF(AND(M398&gt;=100,M398&lt;300),"Média",IF(AND(M398&gt;=300,M398&lt;500),"Alta",IF(M398&gt;=500,"Muito Alta","Avaliar")))))</f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>F399+G399+H399+I399</f>
        <v>0</v>
      </c>
      <c r="K399" s="11">
        <v>3124</v>
      </c>
      <c r="L399" s="58" t="s">
        <v>1124</v>
      </c>
      <c r="M399" s="8">
        <f>(J399/K399)*100000</f>
        <v>0</v>
      </c>
      <c r="N399" s="7" t="str">
        <f>IF(M399=0,"Silencioso",IF(AND(M399&gt;0,M399&lt;100),"Baixa",IF(AND(M399&gt;=100,M399&lt;300),"Média",IF(AND(M399&gt;=300,M399&lt;500),"Alta",IF(M399&gt;=500,"Muito Alta","Avaliar")))))</f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>F400+G400+H400+I400</f>
        <v>0</v>
      </c>
      <c r="K400" s="11">
        <v>38413</v>
      </c>
      <c r="L400" s="58" t="s">
        <v>1125</v>
      </c>
      <c r="M400" s="8">
        <f>(J400/K400)*100000</f>
        <v>0</v>
      </c>
      <c r="N400" s="7" t="str">
        <f>IF(M400=0,"Silencioso",IF(AND(M400&gt;0,M400&lt;100),"Baixa",IF(AND(M400&gt;=100,M400&lt;300),"Média",IF(AND(M400&gt;=300,M400&lt;500),"Alta",IF(M400&gt;=500,"Muito Alta","Avaliar")))))</f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>F401+G401+H401+I401</f>
        <v>0</v>
      </c>
      <c r="K401" s="11">
        <v>5378</v>
      </c>
      <c r="L401" s="58" t="s">
        <v>1124</v>
      </c>
      <c r="M401" s="8">
        <f>(J401/K401)*100000</f>
        <v>0</v>
      </c>
      <c r="N401" s="7" t="str">
        <f>IF(M401=0,"Silencioso",IF(AND(M401&gt;0,M401&lt;100),"Baixa",IF(AND(M401&gt;=100,M401&lt;300),"Média",IF(AND(M401&gt;=300,M401&lt;500),"Alta",IF(M401&gt;=500,"Muito Alta","Avaliar")))))</f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>F402+G402+H402+I402</f>
        <v>0</v>
      </c>
      <c r="K402" s="11">
        <v>71265</v>
      </c>
      <c r="L402" s="58" t="s">
        <v>1126</v>
      </c>
      <c r="M402" s="8">
        <f>(J402/K402)*100000</f>
        <v>0</v>
      </c>
      <c r="N402" s="7" t="str">
        <f>IF(M402=0,"Silencioso",IF(AND(M402&gt;0,M402&lt;100),"Baixa",IF(AND(M402&gt;=100,M402&lt;300),"Média",IF(AND(M402&gt;=300,M402&lt;500),"Alta",IF(M402&gt;=500,"Muito Alta","Avaliar")))))</f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>F403+G403+H403+I403</f>
        <v>0</v>
      </c>
      <c r="K403" s="11">
        <v>67628</v>
      </c>
      <c r="L403" s="58" t="s">
        <v>1125</v>
      </c>
      <c r="M403" s="8">
        <f>(J403/K403)*100000</f>
        <v>0</v>
      </c>
      <c r="N403" s="7" t="str">
        <f>IF(M403=0,"Silencioso",IF(AND(M403&gt;0,M403&lt;100),"Baixa",IF(AND(M403&gt;=100,M403&lt;300),"Média",IF(AND(M403&gt;=300,M403&lt;500),"Alta",IF(M403&gt;=500,"Muito Alta","Avaliar")))))</f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>F404+G404+H404+I404</f>
        <v>0</v>
      </c>
      <c r="K404" s="11">
        <v>4314</v>
      </c>
      <c r="L404" s="58" t="s">
        <v>1124</v>
      </c>
      <c r="M404" s="8">
        <f>(J404/K404)*100000</f>
        <v>0</v>
      </c>
      <c r="N404" s="7" t="str">
        <f>IF(M404=0,"Silencioso",IF(AND(M404&gt;0,M404&lt;100),"Baixa",IF(AND(M404&gt;=100,M404&lt;300),"Média",IF(AND(M404&gt;=300,M404&lt;500),"Alta",IF(M404&gt;=500,"Muito Alta","Avaliar")))))</f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>F405+G405+H405+I405</f>
        <v>0</v>
      </c>
      <c r="K405" s="11">
        <v>8556</v>
      </c>
      <c r="L405" s="58" t="s">
        <v>1124</v>
      </c>
      <c r="M405" s="8">
        <f>(J405/K405)*100000</f>
        <v>0</v>
      </c>
      <c r="N405" s="7" t="str">
        <f>IF(M405=0,"Silencioso",IF(AND(M405&gt;0,M405&lt;100),"Baixa",IF(AND(M405&gt;=100,M405&lt;300),"Média",IF(AND(M405&gt;=300,M405&lt;500),"Alta",IF(M405&gt;=500,"Muito Alta","Avaliar")))))</f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>F406+G406+H406+I406</f>
        <v>0</v>
      </c>
      <c r="K406" s="11">
        <v>4973</v>
      </c>
      <c r="L406" s="58" t="s">
        <v>1124</v>
      </c>
      <c r="M406" s="8">
        <f>(J406/K406)*100000</f>
        <v>0</v>
      </c>
      <c r="N406" s="7" t="str">
        <f>IF(M406=0,"Silencioso",IF(AND(M406&gt;0,M406&lt;100),"Baixa",IF(AND(M406&gt;=100,M406&lt;300),"Média",IF(AND(M406&gt;=300,M406&lt;500),"Alta",IF(M406&gt;=500,"Muito Alta","Avaliar")))))</f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>F407+G407+H407+I407</f>
        <v>0</v>
      </c>
      <c r="K407" s="11">
        <v>7645</v>
      </c>
      <c r="L407" s="58" t="s">
        <v>1124</v>
      </c>
      <c r="M407" s="8">
        <f>(J407/K407)*100000</f>
        <v>0</v>
      </c>
      <c r="N407" s="7" t="str">
        <f>IF(M407=0,"Silencioso",IF(AND(M407&gt;0,M407&lt;100),"Baixa",IF(AND(M407&gt;=100,M407&lt;300),"Média",IF(AND(M407&gt;=300,M407&lt;500),"Alta",IF(M407&gt;=500,"Muito Alta","Avaliar")))))</f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>F408+G408+H408+I408</f>
        <v>0</v>
      </c>
      <c r="K408" s="11">
        <v>12460</v>
      </c>
      <c r="L408" s="58" t="s">
        <v>1124</v>
      </c>
      <c r="M408" s="8">
        <f>(J408/K408)*100000</f>
        <v>0</v>
      </c>
      <c r="N408" s="7" t="str">
        <f>IF(M408=0,"Silencioso",IF(AND(M408&gt;0,M408&lt;100),"Baixa",IF(AND(M408&gt;=100,M408&lt;300),"Média",IF(AND(M408&gt;=300,M408&lt;500),"Alta",IF(M408&gt;=500,"Muito Alta","Avaliar")))))</f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>F409+G409+H409+I409</f>
        <v>0</v>
      </c>
      <c r="K409" s="11">
        <v>7597</v>
      </c>
      <c r="L409" s="58" t="s">
        <v>1124</v>
      </c>
      <c r="M409" s="8">
        <f>(J409/K409)*100000</f>
        <v>0</v>
      </c>
      <c r="N409" s="7" t="str">
        <f>IF(M409=0,"Silencioso",IF(AND(M409&gt;0,M409&lt;100),"Baixa",IF(AND(M409&gt;=100,M409&lt;300),"Média",IF(AND(M409&gt;=300,M409&lt;500),"Alta",IF(M409&gt;=500,"Muito Alta","Avaliar")))))</f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>F410+G410+H410+I410</f>
        <v>0</v>
      </c>
      <c r="K410" s="11">
        <v>5215</v>
      </c>
      <c r="L410" s="58" t="s">
        <v>1124</v>
      </c>
      <c r="M410" s="8">
        <f>(J410/K410)*100000</f>
        <v>0</v>
      </c>
      <c r="N410" s="7" t="str">
        <f>IF(M410=0,"Silencioso",IF(AND(M410&gt;0,M410&lt;100),"Baixa",IF(AND(M410&gt;=100,M410&lt;300),"Média",IF(AND(M410&gt;=300,M410&lt;500),"Alta",IF(M410&gt;=500,"Muito Alta","Avaliar")))))</f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>F411+G411+H411+I411</f>
        <v>0</v>
      </c>
      <c r="K411" s="11">
        <v>25305</v>
      </c>
      <c r="L411" s="58" t="s">
        <v>1125</v>
      </c>
      <c r="M411" s="8">
        <f>(J411/K411)*100000</f>
        <v>0</v>
      </c>
      <c r="N411" s="7" t="str">
        <f>IF(M411=0,"Silencioso",IF(AND(M411&gt;0,M411&lt;100),"Baixa",IF(AND(M411&gt;=100,M411&lt;300),"Média",IF(AND(M411&gt;=300,M411&lt;500),"Alta",IF(M411&gt;=500,"Muito Alta","Avaliar")))))</f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>F412+G412+H412+I412</f>
        <v>0</v>
      </c>
      <c r="K412" s="11">
        <v>4795</v>
      </c>
      <c r="L412" s="58" t="s">
        <v>1124</v>
      </c>
      <c r="M412" s="8">
        <f>(J412/K412)*100000</f>
        <v>0</v>
      </c>
      <c r="N412" s="7" t="str">
        <f>IF(M412=0,"Silencioso",IF(AND(M412&gt;0,M412&lt;100),"Baixa",IF(AND(M412&gt;=100,M412&lt;300),"Média",IF(AND(M412&gt;=300,M412&lt;500),"Alta",IF(M412&gt;=500,"Muito Alta","Avaliar")))))</f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>F413+G413+H413+I413</f>
        <v>0</v>
      </c>
      <c r="K413" s="11">
        <v>15410</v>
      </c>
      <c r="L413" s="58" t="s">
        <v>1124</v>
      </c>
      <c r="M413" s="8">
        <f>(J413/K413)*100000</f>
        <v>0</v>
      </c>
      <c r="N413" s="7" t="str">
        <f>IF(M413=0,"Silencioso",IF(AND(M413&gt;0,M413&lt;100),"Baixa",IF(AND(M413&gt;=100,M413&lt;300),"Média",IF(AND(M413&gt;=300,M413&lt;500),"Alta",IF(M413&gt;=500,"Muito Alta","Avaliar")))))</f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>F414+G414+H414+I414</f>
        <v>0</v>
      </c>
      <c r="K414" s="11">
        <v>4674</v>
      </c>
      <c r="L414" s="58" t="s">
        <v>1124</v>
      </c>
      <c r="M414" s="8">
        <f>(J414/K414)*100000</f>
        <v>0</v>
      </c>
      <c r="N414" s="7" t="str">
        <f>IF(M414=0,"Silencioso",IF(AND(M414&gt;0,M414&lt;100),"Baixa",IF(AND(M414&gt;=100,M414&lt;300),"Média",IF(AND(M414&gt;=300,M414&lt;500),"Alta",IF(M414&gt;=500,"Muito Alta","Avaliar")))))</f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1</v>
      </c>
      <c r="H415" s="7">
        <v>0</v>
      </c>
      <c r="I415" s="7">
        <v>0</v>
      </c>
      <c r="J415" s="13">
        <f>F415+G415+H415+I415</f>
        <v>1</v>
      </c>
      <c r="K415" s="11">
        <v>79387</v>
      </c>
      <c r="L415" s="58" t="s">
        <v>1126</v>
      </c>
      <c r="M415" s="8">
        <f>(J415/K415)*100000</f>
        <v>1.259652084094373</v>
      </c>
      <c r="N415" s="7" t="str">
        <f>IF(M415=0,"Silencioso",IF(AND(M415&gt;0,M415&lt;100),"Baixa",IF(AND(M415&gt;=100,M415&lt;300),"Média",IF(AND(M415&gt;=300,M415&lt;500),"Alta",IF(M415&gt;=500,"Muito Alta","Avaliar")))))</f>
        <v>Baixa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>F416+G416+H416+I416</f>
        <v>0</v>
      </c>
      <c r="K416" s="11">
        <v>48561</v>
      </c>
      <c r="L416" s="58" t="s">
        <v>1125</v>
      </c>
      <c r="M416" s="8">
        <f>(J416/K416)*100000</f>
        <v>0</v>
      </c>
      <c r="N416" s="7" t="str">
        <f>IF(M416=0,"Silencioso",IF(AND(M416&gt;0,M416&lt;100),"Baixa",IF(AND(M416&gt;=100,M416&lt;300),"Média",IF(AND(M416&gt;=300,M416&lt;500),"Alta",IF(M416&gt;=500,"Muito Alta","Avaliar")))))</f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>F417+G417+H417+I417</f>
        <v>0</v>
      </c>
      <c r="K417" s="11">
        <v>4662</v>
      </c>
      <c r="L417" s="58" t="s">
        <v>1124</v>
      </c>
      <c r="M417" s="8">
        <f>(J417/K417)*100000</f>
        <v>0</v>
      </c>
      <c r="N417" s="7" t="str">
        <f>IF(M417=0,"Silencioso",IF(AND(M417&gt;0,M417&lt;100),"Baixa",IF(AND(M417&gt;=100,M417&lt;300),"Média",IF(AND(M417&gt;=300,M417&lt;500),"Alta",IF(M417&gt;=500,"Muito Alta","Avaliar")))))</f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>F418+G418+H418+I418</f>
        <v>0</v>
      </c>
      <c r="K418" s="11">
        <v>10780</v>
      </c>
      <c r="L418" s="58" t="s">
        <v>1124</v>
      </c>
      <c r="M418" s="8">
        <f>(J418/K418)*100000</f>
        <v>0</v>
      </c>
      <c r="N418" s="7" t="str">
        <f>IF(M418=0,"Silencioso",IF(AND(M418&gt;0,M418&lt;100),"Baixa",IF(AND(M418&gt;=100,M418&lt;300),"Média",IF(AND(M418&gt;=300,M418&lt;500),"Alta",IF(M418&gt;=500,"Muito Alta","Avaliar")))))</f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>F419+G419+H419+I419</f>
        <v>0</v>
      </c>
      <c r="K419" s="11">
        <v>4516</v>
      </c>
      <c r="L419" s="58" t="s">
        <v>1124</v>
      </c>
      <c r="M419" s="8">
        <f>(J419/K419)*100000</f>
        <v>0</v>
      </c>
      <c r="N419" s="7" t="str">
        <f>IF(M419=0,"Silencioso",IF(AND(M419&gt;0,M419&lt;100),"Baixa",IF(AND(M419&gt;=100,M419&lt;300),"Média",IF(AND(M419&gt;=300,M419&lt;500),"Alta",IF(M419&gt;=500,"Muito Alta","Avaliar")))))</f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>F420+G420+H420+I420</f>
        <v>0</v>
      </c>
      <c r="K420" s="11">
        <v>4938</v>
      </c>
      <c r="L420" s="58" t="s">
        <v>1124</v>
      </c>
      <c r="M420" s="8">
        <f>(J420/K420)*100000</f>
        <v>0</v>
      </c>
      <c r="N420" s="7" t="str">
        <f>IF(M420=0,"Silencioso",IF(AND(M420&gt;0,M420&lt;100),"Baixa",IF(AND(M420&gt;=100,M420&lt;300),"Média",IF(AND(M420&gt;=300,M420&lt;500),"Alta",IF(M420&gt;=500,"Muito Alta","Avaliar")))))</f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>F421+G421+H421+I421</f>
        <v>0</v>
      </c>
      <c r="K421" s="11">
        <v>4844</v>
      </c>
      <c r="L421" s="58" t="s">
        <v>1124</v>
      </c>
      <c r="M421" s="8">
        <f>(J421/K421)*100000</f>
        <v>0</v>
      </c>
      <c r="N421" s="7" t="str">
        <f>IF(M421=0,"Silencioso",IF(AND(M421&gt;0,M421&lt;100),"Baixa",IF(AND(M421&gt;=100,M421&lt;300),"Média",IF(AND(M421&gt;=300,M421&lt;500),"Alta",IF(M421&gt;=500,"Muito Alta","Avaliar")))))</f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>F422+G422+H422+I422</f>
        <v>0</v>
      </c>
      <c r="K422" s="11">
        <v>26484</v>
      </c>
      <c r="L422" s="58" t="s">
        <v>1125</v>
      </c>
      <c r="M422" s="8">
        <f>(J422/K422)*100000</f>
        <v>0</v>
      </c>
      <c r="N422" s="7" t="str">
        <f>IF(M422=0,"Silencioso",IF(AND(M422&gt;0,M422&lt;100),"Baixa",IF(AND(M422&gt;=100,M422&lt;300),"Média",IF(AND(M422&gt;=300,M422&lt;500),"Alta",IF(M422&gt;=500,"Muito Alta","Avaliar")))))</f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>F423+G423+H423+I423</f>
        <v>0</v>
      </c>
      <c r="K423" s="11">
        <v>564310</v>
      </c>
      <c r="L423" s="58" t="s">
        <v>1128</v>
      </c>
      <c r="M423" s="8">
        <f>(J423/K423)*100000</f>
        <v>0</v>
      </c>
      <c r="N423" s="7" t="str">
        <f>IF(M423=0,"Silencioso",IF(AND(M423&gt;0,M423&lt;100),"Baixa",IF(AND(M423&gt;=100,M423&lt;300),"Média",IF(AND(M423&gt;=300,M423&lt;500),"Alta",IF(M423&gt;=500,"Muito Alta","Avaliar")))))</f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>F424+G424+H424+I424</f>
        <v>0</v>
      </c>
      <c r="K424" s="11">
        <v>4316</v>
      </c>
      <c r="L424" s="58" t="s">
        <v>1124</v>
      </c>
      <c r="M424" s="8">
        <f>(J424/K424)*100000</f>
        <v>0</v>
      </c>
      <c r="N424" s="7" t="str">
        <f>IF(M424=0,"Silencioso",IF(AND(M424&gt;0,M424&lt;100),"Baixa",IF(AND(M424&gt;=100,M424&lt;300),"Média",IF(AND(M424&gt;=300,M424&lt;500),"Alta",IF(M424&gt;=500,"Muito Alta","Avaliar")))))</f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>F425+G425+H425+I425</f>
        <v>0</v>
      </c>
      <c r="K425" s="11">
        <v>10441</v>
      </c>
      <c r="L425" s="58" t="s">
        <v>1124</v>
      </c>
      <c r="M425" s="8">
        <f>(J425/K425)*100000</f>
        <v>0</v>
      </c>
      <c r="N425" s="7" t="str">
        <f>IF(M425=0,"Silencioso",IF(AND(M425&gt;0,M425&lt;100),"Baixa",IF(AND(M425&gt;=100,M425&lt;300),"Média",IF(AND(M425&gt;=300,M425&lt;500),"Alta",IF(M425&gt;=500,"Muito Alta","Avaliar")))))</f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>F426+G426+H426+I426</f>
        <v>0</v>
      </c>
      <c r="K426" s="11">
        <v>5733</v>
      </c>
      <c r="L426" s="58" t="s">
        <v>1124</v>
      </c>
      <c r="M426" s="8">
        <f>(J426/K426)*100000</f>
        <v>0</v>
      </c>
      <c r="N426" s="7" t="str">
        <f>IF(M426=0,"Silencioso",IF(AND(M426&gt;0,M426&lt;100),"Baixa",IF(AND(M426&gt;=100,M426&lt;300),"Média",IF(AND(M426&gt;=300,M426&lt;500),"Alta",IF(M426&gt;=500,"Muito Alta","Avaliar")))))</f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>F427+G427+H427+I427</f>
        <v>0</v>
      </c>
      <c r="K427" s="11">
        <v>18026</v>
      </c>
      <c r="L427" s="58" t="s">
        <v>1124</v>
      </c>
      <c r="M427" s="8">
        <f>(J427/K427)*100000</f>
        <v>0</v>
      </c>
      <c r="N427" s="7" t="str">
        <f>IF(M427=0,"Silencioso",IF(AND(M427&gt;0,M427&lt;100),"Baixa",IF(AND(M427&gt;=100,M427&lt;300),"Média",IF(AND(M427&gt;=300,M427&lt;500),"Alta",IF(M427&gt;=500,"Muito Alta","Avaliar")))))</f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>F428+G428+H428+I428</f>
        <v>0</v>
      </c>
      <c r="K428" s="11">
        <v>7627</v>
      </c>
      <c r="L428" s="58" t="s">
        <v>1124</v>
      </c>
      <c r="M428" s="8">
        <f>(J428/K428)*100000</f>
        <v>0</v>
      </c>
      <c r="N428" s="7" t="str">
        <f>IF(M428=0,"Silencioso",IF(AND(M428&gt;0,M428&lt;100),"Baixa",IF(AND(M428&gt;=100,M428&lt;300),"Média",IF(AND(M428&gt;=300,M428&lt;500),"Alta",IF(M428&gt;=500,"Muito Alta","Avaliar")))))</f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>F429+G429+H429+I429</f>
        <v>0</v>
      </c>
      <c r="K429" s="11">
        <v>51601</v>
      </c>
      <c r="L429" s="58" t="s">
        <v>1125</v>
      </c>
      <c r="M429" s="8">
        <f>(J429/K429)*100000</f>
        <v>0</v>
      </c>
      <c r="N429" s="7" t="str">
        <f>IF(M429=0,"Silencioso",IF(AND(M429&gt;0,M429&lt;100),"Baixa",IF(AND(M429&gt;=100,M429&lt;300),"Média",IF(AND(M429&gt;=300,M429&lt;500),"Alta",IF(M429&gt;=500,"Muito Alta","Avaliar")))))</f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>F430+G430+H430+I430</f>
        <v>0</v>
      </c>
      <c r="K430" s="11">
        <v>4124</v>
      </c>
      <c r="L430" s="58" t="s">
        <v>1124</v>
      </c>
      <c r="M430" s="8">
        <f>(J430/K430)*100000</f>
        <v>0</v>
      </c>
      <c r="N430" s="7" t="str">
        <f>IF(M430=0,"Silencioso",IF(AND(M430&gt;0,M430&lt;100),"Baixa",IF(AND(M430&gt;=100,M430&lt;300),"Média",IF(AND(M430&gt;=300,M430&lt;500),"Alta",IF(M430&gt;=500,"Muito Alta","Avaliar")))))</f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>F431+G431+H431+I431</f>
        <v>0</v>
      </c>
      <c r="K431" s="11">
        <v>12953</v>
      </c>
      <c r="L431" s="58" t="s">
        <v>1124</v>
      </c>
      <c r="M431" s="8">
        <f>(J431/K431)*100000</f>
        <v>0</v>
      </c>
      <c r="N431" s="7" t="str">
        <f>IF(M431=0,"Silencioso",IF(AND(M431&gt;0,M431&lt;100),"Baixa",IF(AND(M431&gt;=100,M431&lt;300),"Média",IF(AND(M431&gt;=300,M431&lt;500),"Alta",IF(M431&gt;=500,"Muito Alta","Avaliar")))))</f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>F432+G432+H432+I432</f>
        <v>0</v>
      </c>
      <c r="K432" s="11">
        <v>17991</v>
      </c>
      <c r="L432" s="58" t="s">
        <v>1124</v>
      </c>
      <c r="M432" s="8">
        <f>(J432/K432)*100000</f>
        <v>0</v>
      </c>
      <c r="N432" s="7" t="str">
        <f>IF(M432=0,"Silencioso",IF(AND(M432&gt;0,M432&lt;100),"Baixa",IF(AND(M432&gt;=100,M432&lt;300),"Média",IF(AND(M432&gt;=300,M432&lt;500),"Alta",IF(M432&gt;=500,"Muito Alta","Avaliar")))))</f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>F433+G433+H433+I433</f>
        <v>0</v>
      </c>
      <c r="K433" s="11">
        <v>9454</v>
      </c>
      <c r="L433" s="58" t="s">
        <v>1124</v>
      </c>
      <c r="M433" s="8">
        <f>(J433/K433)*100000</f>
        <v>0</v>
      </c>
      <c r="N433" s="7" t="str">
        <f>IF(M433=0,"Silencioso",IF(AND(M433&gt;0,M433&lt;100),"Baixa",IF(AND(M433&gt;=100,M433&lt;300),"Média",IF(AND(M433&gt;=300,M433&lt;500),"Alta",IF(M433&gt;=500,"Muito Alta","Avaliar")))))</f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>F434+G434+H434+I434</f>
        <v>0</v>
      </c>
      <c r="K434" s="11">
        <v>63359</v>
      </c>
      <c r="L434" s="58" t="s">
        <v>1125</v>
      </c>
      <c r="M434" s="8">
        <f>(J434/K434)*100000</f>
        <v>0</v>
      </c>
      <c r="N434" s="7" t="str">
        <f>IF(M434=0,"Silencioso",IF(AND(M434&gt;0,M434&lt;100),"Baixa",IF(AND(M434&gt;=100,M434&lt;300),"Média",IF(AND(M434&gt;=300,M434&lt;500),"Alta",IF(M434&gt;=500,"Muito Alta","Avaliar")))))</f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>F435+G435+H435+I435</f>
        <v>0</v>
      </c>
      <c r="K435" s="11">
        <v>19928</v>
      </c>
      <c r="L435" s="58" t="s">
        <v>1124</v>
      </c>
      <c r="M435" s="8">
        <f>(J435/K435)*100000</f>
        <v>0</v>
      </c>
      <c r="N435" s="7" t="str">
        <f>IF(M435=0,"Silencioso",IF(AND(M435&gt;0,M435&lt;100),"Baixa",IF(AND(M435&gt;=100,M435&lt;300),"Média",IF(AND(M435&gt;=300,M435&lt;500),"Alta",IF(M435&gt;=500,"Muito Alta","Avaliar")))))</f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>F436+G436+H436+I436</f>
        <v>0</v>
      </c>
      <c r="K436" s="11">
        <v>20719</v>
      </c>
      <c r="L436" s="58" t="s">
        <v>1124</v>
      </c>
      <c r="M436" s="8">
        <f>(J436/K436)*100000</f>
        <v>0</v>
      </c>
      <c r="N436" s="7" t="str">
        <f>IF(M436=0,"Silencioso",IF(AND(M436&gt;0,M436&lt;100),"Baixa",IF(AND(M436&gt;=100,M436&lt;300),"Média",IF(AND(M436&gt;=300,M436&lt;500),"Alta",IF(M436&gt;=500,"Muito Alta","Avaliar")))))</f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>F437+G437+H437+I437</f>
        <v>0</v>
      </c>
      <c r="K437" s="11">
        <v>3404</v>
      </c>
      <c r="L437" s="58" t="s">
        <v>1124</v>
      </c>
      <c r="M437" s="8">
        <f>(J437/K437)*100000</f>
        <v>0</v>
      </c>
      <c r="N437" s="7" t="str">
        <f>IF(M437=0,"Silencioso",IF(AND(M437&gt;0,M437&lt;100),"Baixa",IF(AND(M437&gt;=100,M437&lt;300),"Média",IF(AND(M437&gt;=300,M437&lt;500),"Alta",IF(M437&gt;=500,"Muito Alta","Avaliar")))))</f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>F438+G438+H438+I438</f>
        <v>0</v>
      </c>
      <c r="K438" s="11">
        <v>6786</v>
      </c>
      <c r="L438" s="58" t="s">
        <v>1124</v>
      </c>
      <c r="M438" s="8">
        <f>(J438/K438)*100000</f>
        <v>0</v>
      </c>
      <c r="N438" s="7" t="str">
        <f>IF(M438=0,"Silencioso",IF(AND(M438&gt;0,M438&lt;100),"Baixa",IF(AND(M438&gt;=100,M438&lt;300),"Média",IF(AND(M438&gt;=300,M438&lt;500),"Alta",IF(M438&gt;=500,"Muito Alta","Avaliar")))))</f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>F439+G439+H439+I439</f>
        <v>0</v>
      </c>
      <c r="K439" s="11">
        <v>6522</v>
      </c>
      <c r="L439" s="58" t="s">
        <v>1124</v>
      </c>
      <c r="M439" s="8">
        <f>(J439/K439)*100000</f>
        <v>0</v>
      </c>
      <c r="N439" s="7" t="str">
        <f>IF(M439=0,"Silencioso",IF(AND(M439&gt;0,M439&lt;100),"Baixa",IF(AND(M439&gt;=100,M439&lt;300),"Média",IF(AND(M439&gt;=300,M439&lt;500),"Alta",IF(M439&gt;=500,"Muito Alta","Avaliar")))))</f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>F440+G440+H440+I440</f>
        <v>0</v>
      </c>
      <c r="K440" s="11">
        <v>102728</v>
      </c>
      <c r="L440" s="58" t="s">
        <v>1127</v>
      </c>
      <c r="M440" s="8">
        <f>(J440/K440)*100000</f>
        <v>0</v>
      </c>
      <c r="N440" s="7" t="str">
        <f>IF(M440=0,"Silencioso",IF(AND(M440&gt;0,M440&lt;100),"Baixa",IF(AND(M440&gt;=100,M440&lt;300),"Média",IF(AND(M440&gt;=300,M440&lt;500),"Alta",IF(M440&gt;=500,"Muito Alta","Avaliar")))))</f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>F441+G441+H441+I441</f>
        <v>0</v>
      </c>
      <c r="K441" s="11">
        <v>3233</v>
      </c>
      <c r="L441" s="58" t="s">
        <v>1124</v>
      </c>
      <c r="M441" s="8">
        <f>(J441/K441)*100000</f>
        <v>0</v>
      </c>
      <c r="N441" s="7" t="str">
        <f>IF(M441=0,"Silencioso",IF(AND(M441&gt;0,M441&lt;100),"Baixa",IF(AND(M441&gt;=100,M441&lt;300),"Média",IF(AND(M441&gt;=300,M441&lt;500),"Alta",IF(M441&gt;=500,"Muito Alta","Avaliar")))))</f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>F442+G442+H442+I442</f>
        <v>0</v>
      </c>
      <c r="K442" s="11">
        <v>4915</v>
      </c>
      <c r="L442" s="58" t="s">
        <v>1124</v>
      </c>
      <c r="M442" s="8">
        <f>(J442/K442)*100000</f>
        <v>0</v>
      </c>
      <c r="N442" s="7" t="str">
        <f>IF(M442=0,"Silencioso",IF(AND(M442&gt;0,M442&lt;100),"Baixa",IF(AND(M442&gt;=100,M442&lt;300),"Média",IF(AND(M442&gt;=300,M442&lt;500),"Alta",IF(M442&gt;=500,"Muito Alta","Avaliar")))))</f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>F443+G443+H443+I443</f>
        <v>0</v>
      </c>
      <c r="K443" s="11">
        <v>52532</v>
      </c>
      <c r="L443" s="58" t="s">
        <v>1125</v>
      </c>
      <c r="M443" s="8">
        <f>(J443/K443)*100000</f>
        <v>0</v>
      </c>
      <c r="N443" s="7" t="str">
        <f>IF(M443=0,"Silencioso",IF(AND(M443&gt;0,M443&lt;100),"Baixa",IF(AND(M443&gt;=100,M443&lt;300),"Média",IF(AND(M443&gt;=300,M443&lt;500),"Alta",IF(M443&gt;=500,"Muito Alta","Avaliar")))))</f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>F444+G444+H444+I444</f>
        <v>0</v>
      </c>
      <c r="K444" s="11">
        <v>5109</v>
      </c>
      <c r="L444" s="58" t="s">
        <v>1124</v>
      </c>
      <c r="M444" s="8">
        <f>(J444/K444)*100000</f>
        <v>0</v>
      </c>
      <c r="N444" s="7" t="str">
        <f>IF(M444=0,"Silencioso",IF(AND(M444&gt;0,M444&lt;100),"Baixa",IF(AND(M444&gt;=100,M444&lt;300),"Média",IF(AND(M444&gt;=300,M444&lt;500),"Alta",IF(M444&gt;=500,"Muito Alta","Avaliar")))))</f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>F445+G445+H445+I445</f>
        <v>0</v>
      </c>
      <c r="K445" s="11">
        <v>16671</v>
      </c>
      <c r="L445" s="58" t="s">
        <v>1124</v>
      </c>
      <c r="M445" s="8">
        <f>(J445/K445)*100000</f>
        <v>0</v>
      </c>
      <c r="N445" s="7" t="str">
        <f>IF(M445=0,"Silencioso",IF(AND(M445&gt;0,M445&lt;100),"Baixa",IF(AND(M445&gt;=100,M445&lt;300),"Média",IF(AND(M445&gt;=300,M445&lt;500),"Alta",IF(M445&gt;=500,"Muito Alta","Avaliar")))))</f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>F446+G446+H446+I446</f>
        <v>0</v>
      </c>
      <c r="K446" s="11">
        <v>7481</v>
      </c>
      <c r="L446" s="58" t="s">
        <v>1124</v>
      </c>
      <c r="M446" s="8">
        <f>(J446/K446)*100000</f>
        <v>0</v>
      </c>
      <c r="N446" s="7" t="str">
        <f>IF(M446=0,"Silencioso",IF(AND(M446&gt;0,M446&lt;100),"Baixa",IF(AND(M446&gt;=100,M446&lt;300),"Média",IF(AND(M446&gt;=300,M446&lt;500),"Alta",IF(M446&gt;=500,"Muito Alta","Avaliar")))))</f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>F447+G447+H447+I447</f>
        <v>0</v>
      </c>
      <c r="K447" s="11">
        <v>9008</v>
      </c>
      <c r="L447" s="58" t="s">
        <v>1124</v>
      </c>
      <c r="M447" s="8">
        <f>(J447/K447)*100000</f>
        <v>0</v>
      </c>
      <c r="N447" s="7" t="str">
        <f>IF(M447=0,"Silencioso",IF(AND(M447&gt;0,M447&lt;100),"Baixa",IF(AND(M447&gt;=100,M447&lt;300),"Média",IF(AND(M447&gt;=300,M447&lt;500),"Alta",IF(M447&gt;=500,"Muito Alta","Avaliar")))))</f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>F448+G448+H448+I448</f>
        <v>0</v>
      </c>
      <c r="K448" s="11">
        <v>6275</v>
      </c>
      <c r="L448" s="58" t="s">
        <v>1124</v>
      </c>
      <c r="M448" s="8">
        <f>(J448/K448)*100000</f>
        <v>0</v>
      </c>
      <c r="N448" s="7" t="str">
        <f>IF(M448=0,"Silencioso",IF(AND(M448&gt;0,M448&lt;100),"Baixa",IF(AND(M448&gt;=100,M448&lt;300),"Média",IF(AND(M448&gt;=300,M448&lt;500),"Alta",IF(M448&gt;=500,"Muito Alta","Avaliar")))))</f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>F449+G449+H449+I449</f>
        <v>0</v>
      </c>
      <c r="K449" s="11">
        <v>6680</v>
      </c>
      <c r="L449" s="58" t="s">
        <v>1124</v>
      </c>
      <c r="M449" s="8">
        <f>(J449/K449)*100000</f>
        <v>0</v>
      </c>
      <c r="N449" s="7" t="str">
        <f>IF(M449=0,"Silencioso",IF(AND(M449&gt;0,M449&lt;100),"Baixa",IF(AND(M449&gt;=100,M449&lt;300),"Média",IF(AND(M449&gt;=300,M449&lt;500),"Alta",IF(M449&gt;=500,"Muito Alta","Avaliar")))))</f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>F450+G450+H450+I450</f>
        <v>0</v>
      </c>
      <c r="K450" s="11">
        <v>5454</v>
      </c>
      <c r="L450" s="58" t="s">
        <v>1124</v>
      </c>
      <c r="M450" s="8">
        <f>(J450/K450)*100000</f>
        <v>0</v>
      </c>
      <c r="N450" s="7" t="str">
        <f>IF(M450=0,"Silencioso",IF(AND(M450&gt;0,M450&lt;100),"Baixa",IF(AND(M450&gt;=100,M450&lt;300),"Média",IF(AND(M450&gt;=300,M450&lt;500),"Alta",IF(M450&gt;=500,"Muito Alta","Avaliar")))))</f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>F451+G451+H451+I451</f>
        <v>0</v>
      </c>
      <c r="K451" s="11">
        <v>18172</v>
      </c>
      <c r="L451" s="58" t="s">
        <v>1124</v>
      </c>
      <c r="M451" s="8">
        <f>(J451/K451)*100000</f>
        <v>0</v>
      </c>
      <c r="N451" s="7" t="str">
        <f>IF(M451=0,"Silencioso",IF(AND(M451&gt;0,M451&lt;100),"Baixa",IF(AND(M451&gt;=100,M451&lt;300),"Média",IF(AND(M451&gt;=300,M451&lt;500),"Alta",IF(M451&gt;=500,"Muito Alta","Avaliar")))))</f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>F452+G452+H452+I452</f>
        <v>0</v>
      </c>
      <c r="K452" s="11">
        <v>7110</v>
      </c>
      <c r="L452" s="58" t="s">
        <v>1124</v>
      </c>
      <c r="M452" s="8">
        <f>(J452/K452)*100000</f>
        <v>0</v>
      </c>
      <c r="N452" s="7" t="str">
        <f>IF(M452=0,"Silencioso",IF(AND(M452&gt;0,M452&lt;100),"Baixa",IF(AND(M452&gt;=100,M452&lt;300),"Média",IF(AND(M452&gt;=300,M452&lt;500),"Alta",IF(M452&gt;=500,"Muito Alta","Avaliar")))))</f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>F453+G453+H453+I453</f>
        <v>0</v>
      </c>
      <c r="K453" s="11">
        <v>41844</v>
      </c>
      <c r="L453" s="58" t="s">
        <v>1125</v>
      </c>
      <c r="M453" s="8">
        <f>(J453/K453)*100000</f>
        <v>0</v>
      </c>
      <c r="N453" s="7" t="str">
        <f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>F454+G454+H454+I454</f>
        <v>0</v>
      </c>
      <c r="K454" s="11">
        <v>5087</v>
      </c>
      <c r="L454" s="58" t="s">
        <v>1124</v>
      </c>
      <c r="M454" s="8">
        <f>(J454/K454)*100000</f>
        <v>0</v>
      </c>
      <c r="N454" s="7" t="str">
        <f>IF(M454=0,"Silencioso",IF(AND(M454&gt;0,M454&lt;100),"Baixa",IF(AND(M454&gt;=100,M454&lt;300),"Média",IF(AND(M454&gt;=300,M454&lt;500),"Alta",IF(M454&gt;=500,"Muito Alta","Avaliar")))))</f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>F455+G455+H455+I455</f>
        <v>0</v>
      </c>
      <c r="K455" s="11">
        <v>18700</v>
      </c>
      <c r="L455" s="58" t="s">
        <v>1124</v>
      </c>
      <c r="M455" s="8">
        <f>(J455/K455)*100000</f>
        <v>0</v>
      </c>
      <c r="N455" s="7" t="str">
        <f>IF(M455=0,"Silencioso",IF(AND(M455&gt;0,M455&lt;100),"Baixa",IF(AND(M455&gt;=100,M455&lt;300),"Média",IF(AND(M455&gt;=300,M455&lt;500),"Alta",IF(M455&gt;=500,"Muito Alta","Avaliar")))))</f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>F456+G456+H456+I456</f>
        <v>0</v>
      </c>
      <c r="K456" s="11">
        <v>6532</v>
      </c>
      <c r="L456" s="58" t="s">
        <v>1124</v>
      </c>
      <c r="M456" s="8">
        <f>(J456/K456)*100000</f>
        <v>0</v>
      </c>
      <c r="N456" s="7" t="str">
        <f>IF(M456=0,"Silencioso",IF(AND(M456&gt;0,M456&lt;100),"Baixa",IF(AND(M456&gt;=100,M456&lt;300),"Média",IF(AND(M456&gt;=300,M456&lt;500),"Alta",IF(M456&gt;=500,"Muito Alta","Avaliar")))))</f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>F457+G457+H457+I457</f>
        <v>0</v>
      </c>
      <c r="K457" s="11">
        <v>18594</v>
      </c>
      <c r="L457" s="58" t="s">
        <v>1124</v>
      </c>
      <c r="M457" s="8">
        <f>(J457/K457)*100000</f>
        <v>0</v>
      </c>
      <c r="N457" s="7" t="str">
        <f>IF(M457=0,"Silencioso",IF(AND(M457&gt;0,M457&lt;100),"Baixa",IF(AND(M457&gt;=100,M457&lt;300),"Média",IF(AND(M457&gt;=300,M457&lt;500),"Alta",IF(M457&gt;=500,"Muito Alta","Avaliar")))))</f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>F458+G458+H458+I458</f>
        <v>0</v>
      </c>
      <c r="K458" s="11">
        <v>89256</v>
      </c>
      <c r="L458" s="58" t="s">
        <v>1126</v>
      </c>
      <c r="M458" s="8">
        <f>(J458/K458)*100000</f>
        <v>0</v>
      </c>
      <c r="N458" s="7" t="str">
        <f>IF(M458=0,"Silencioso",IF(AND(M458&gt;0,M458&lt;100),"Baixa",IF(AND(M458&gt;=100,M458&lt;300),"Média",IF(AND(M458&gt;=300,M458&lt;500),"Alta",IF(M458&gt;=500,"Muito Alta","Avaliar")))))</f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>F459+G459+H459+I459</f>
        <v>0</v>
      </c>
      <c r="K459" s="11">
        <v>22608</v>
      </c>
      <c r="L459" s="58" t="s">
        <v>1124</v>
      </c>
      <c r="M459" s="8">
        <f>(J459/K459)*100000</f>
        <v>0</v>
      </c>
      <c r="N459" s="7" t="str">
        <f>IF(M459=0,"Silencioso",IF(AND(M459&gt;0,M459&lt;100),"Baixa",IF(AND(M459&gt;=100,M459&lt;300),"Média",IF(AND(M459&gt;=300,M459&lt;500),"Alta",IF(M459&gt;=500,"Muito Alta","Avaliar")))))</f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>F460+G460+H460+I460</f>
        <v>0</v>
      </c>
      <c r="K460" s="11">
        <v>27640</v>
      </c>
      <c r="L460" s="58" t="s">
        <v>1125</v>
      </c>
      <c r="M460" s="8">
        <f>(J460/K460)*100000</f>
        <v>0</v>
      </c>
      <c r="N460" s="7" t="str">
        <f>IF(M460=0,"Silencioso",IF(AND(M460&gt;0,M460&lt;100),"Baixa",IF(AND(M460&gt;=100,M460&lt;300),"Média",IF(AND(M460&gt;=300,M460&lt;500),"Alta",IF(M460&gt;=500,"Muito Alta","Avaliar")))))</f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>F461+G461+H461+I461</f>
        <v>0</v>
      </c>
      <c r="K461" s="11">
        <v>12725</v>
      </c>
      <c r="L461" s="58" t="s">
        <v>1124</v>
      </c>
      <c r="M461" s="8">
        <f>(J461/K461)*100000</f>
        <v>0</v>
      </c>
      <c r="N461" s="7" t="str">
        <f>IF(M461=0,"Silencioso",IF(AND(M461&gt;0,M461&lt;100),"Baixa",IF(AND(M461&gt;=100,M461&lt;300),"Média",IF(AND(M461&gt;=300,M461&lt;500),"Alta",IF(M461&gt;=500,"Muito Alta","Avaliar")))))</f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>F462+G462+H462+I462</f>
        <v>0</v>
      </c>
      <c r="K462" s="11">
        <v>7904</v>
      </c>
      <c r="L462" s="58" t="s">
        <v>1124</v>
      </c>
      <c r="M462" s="8">
        <f>(J462/K462)*100000</f>
        <v>0</v>
      </c>
      <c r="N462" s="7" t="str">
        <f>IF(M462=0,"Silencioso",IF(AND(M462&gt;0,M462&lt;100),"Baixa",IF(AND(M462&gt;=100,M462&lt;300),"Média",IF(AND(M462&gt;=300,M462&lt;500),"Alta",IF(M462&gt;=500,"Muito Alta","Avaliar")))))</f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>F463+G463+H463+I463</f>
        <v>0</v>
      </c>
      <c r="K463" s="11">
        <v>14136</v>
      </c>
      <c r="L463" s="58" t="s">
        <v>1124</v>
      </c>
      <c r="M463" s="8">
        <f>(J463/K463)*100000</f>
        <v>0</v>
      </c>
      <c r="N463" s="7" t="str">
        <f>IF(M463=0,"Silencioso",IF(AND(M463&gt;0,M463&lt;100),"Baixa",IF(AND(M463&gt;=100,M463&lt;300),"Média",IF(AND(M463&gt;=300,M463&lt;500),"Alta",IF(M463&gt;=500,"Muito Alta","Avaliar")))))</f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>F464+G464+H464+I464</f>
        <v>0</v>
      </c>
      <c r="K464" s="11">
        <v>60142</v>
      </c>
      <c r="L464" s="58" t="s">
        <v>1125</v>
      </c>
      <c r="M464" s="8">
        <f>(J464/K464)*100000</f>
        <v>0</v>
      </c>
      <c r="N464" s="7" t="str">
        <f>IF(M464=0,"Silencioso",IF(AND(M464&gt;0,M464&lt;100),"Baixa",IF(AND(M464&gt;=100,M464&lt;300),"Média",IF(AND(M464&gt;=300,M464&lt;500),"Alta",IF(M464&gt;=500,"Muito Alta","Avaliar")))))</f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>F465+G465+H465+I465</f>
        <v>0</v>
      </c>
      <c r="K465" s="11">
        <v>4134</v>
      </c>
      <c r="L465" s="58" t="s">
        <v>1124</v>
      </c>
      <c r="M465" s="8">
        <f>(J465/K465)*100000</f>
        <v>0</v>
      </c>
      <c r="N465" s="7" t="str">
        <f>IF(M465=0,"Silencioso",IF(AND(M465&gt;0,M465&lt;100),"Baixa",IF(AND(M465&gt;=100,M465&lt;300),"Média",IF(AND(M465&gt;=300,M465&lt;500),"Alta",IF(M465&gt;=500,"Muito Alta","Avaliar")))))</f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>F466+G466+H466+I466</f>
        <v>0</v>
      </c>
      <c r="K466" s="11">
        <v>15207</v>
      </c>
      <c r="L466" s="58" t="s">
        <v>1124</v>
      </c>
      <c r="M466" s="8">
        <f>(J466/K466)*100000</f>
        <v>0</v>
      </c>
      <c r="N466" s="7" t="str">
        <f>IF(M466=0,"Silencioso",IF(AND(M466&gt;0,M466&lt;100),"Baixa",IF(AND(M466&gt;=100,M466&lt;300),"Média",IF(AND(M466&gt;=300,M466&lt;500),"Alta",IF(M466&gt;=500,"Muito Alta","Avaliar")))))</f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>F467+G467+H467+I467</f>
        <v>0</v>
      </c>
      <c r="K467" s="11">
        <v>2959</v>
      </c>
      <c r="L467" s="58" t="s">
        <v>1124</v>
      </c>
      <c r="M467" s="8">
        <f>(J467/K467)*100000</f>
        <v>0</v>
      </c>
      <c r="N467" s="7" t="str">
        <f>IF(M467=0,"Silencioso",IF(AND(M467&gt;0,M467&lt;100),"Baixa",IF(AND(M467&gt;=100,M467&lt;300),"Média",IF(AND(M467&gt;=300,M467&lt;500),"Alta",IF(M467&gt;=500,"Muito Alta","Avaliar")))))</f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>F468+G468+H468+I468</f>
        <v>0</v>
      </c>
      <c r="K468" s="11">
        <v>4044</v>
      </c>
      <c r="L468" s="58" t="s">
        <v>1124</v>
      </c>
      <c r="M468" s="8">
        <f>(J468/K468)*100000</f>
        <v>0</v>
      </c>
      <c r="N468" s="7" t="str">
        <f>IF(M468=0,"Silencioso",IF(AND(M468&gt;0,M468&lt;100),"Baixa",IF(AND(M468&gt;=100,M468&lt;300),"Média",IF(AND(M468&gt;=300,M468&lt;500),"Alta",IF(M468&gt;=500,"Muito Alta","Avaliar")))))</f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>F469+G469+H469+I469</f>
        <v>0</v>
      </c>
      <c r="K469" s="11">
        <v>2784</v>
      </c>
      <c r="L469" s="58" t="s">
        <v>1124</v>
      </c>
      <c r="M469" s="8">
        <f>(J469/K469)*100000</f>
        <v>0</v>
      </c>
      <c r="N469" s="7" t="str">
        <f>IF(M469=0,"Silencioso",IF(AND(M469&gt;0,M469&lt;100),"Baixa",IF(AND(M469&gt;=100,M469&lt;300),"Média",IF(AND(M469&gt;=300,M469&lt;500),"Alta",IF(M469&gt;=500,"Muito Alta","Avaliar")))))</f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>F470+G470+H470+I470</f>
        <v>0</v>
      </c>
      <c r="K470" s="11">
        <v>13330</v>
      </c>
      <c r="L470" s="58" t="s">
        <v>1124</v>
      </c>
      <c r="M470" s="8">
        <f>(J470/K470)*100000</f>
        <v>0</v>
      </c>
      <c r="N470" s="7" t="str">
        <f>IF(M470=0,"Silencioso",IF(AND(M470&gt;0,M470&lt;100),"Baixa",IF(AND(M470&gt;=100,M470&lt;300),"Média",IF(AND(M470&gt;=300,M470&lt;500),"Alta",IF(M470&gt;=500,"Muito Alta","Avaliar")))))</f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>F471+G471+H471+I471</f>
        <v>0</v>
      </c>
      <c r="K471" s="11">
        <v>8299</v>
      </c>
      <c r="L471" s="58" t="s">
        <v>1124</v>
      </c>
      <c r="M471" s="8">
        <f>(J471/K471)*100000</f>
        <v>0</v>
      </c>
      <c r="N471" s="7" t="str">
        <f>IF(M471=0,"Silencioso",IF(AND(M471&gt;0,M471&lt;100),"Baixa",IF(AND(M471&gt;=100,M471&lt;300),"Média",IF(AND(M471&gt;=300,M471&lt;500),"Alta",IF(M471&gt;=500,"Muito Alta","Avaliar")))))</f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>F472+G472+H472+I472</f>
        <v>0</v>
      </c>
      <c r="K472" s="11">
        <v>8526</v>
      </c>
      <c r="L472" s="58" t="s">
        <v>1124</v>
      </c>
      <c r="M472" s="8">
        <f>(J472/K472)*100000</f>
        <v>0</v>
      </c>
      <c r="N472" s="7" t="str">
        <f>IF(M472=0,"Silencioso",IF(AND(M472&gt;0,M472&lt;100),"Baixa",IF(AND(M472&gt;=100,M472&lt;300),"Média",IF(AND(M472&gt;=300,M472&lt;500),"Alta",IF(M472&gt;=500,"Muito Alta","Avaliar")))))</f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>F473+G473+H473+I473</f>
        <v>0</v>
      </c>
      <c r="K473" s="11">
        <v>4482</v>
      </c>
      <c r="L473" s="58" t="s">
        <v>1124</v>
      </c>
      <c r="M473" s="8">
        <f>(J473/K473)*100000</f>
        <v>0</v>
      </c>
      <c r="N473" s="7" t="str">
        <f>IF(M473=0,"Silencioso",IF(AND(M473&gt;0,M473&lt;100),"Baixa",IF(AND(M473&gt;=100,M473&lt;300),"Média",IF(AND(M473&gt;=300,M473&lt;500),"Alta",IF(M473&gt;=500,"Muito Alta","Avaliar")))))</f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>F474+G474+H474+I474</f>
        <v>0</v>
      </c>
      <c r="K474" s="11">
        <v>30798</v>
      </c>
      <c r="L474" s="58" t="s">
        <v>1125</v>
      </c>
      <c r="M474" s="8">
        <f>(J474/K474)*100000</f>
        <v>0</v>
      </c>
      <c r="N474" s="7" t="str">
        <f>IF(M474=0,"Silencioso",IF(AND(M474&gt;0,M474&lt;100),"Baixa",IF(AND(M474&gt;=100,M474&lt;300),"Média",IF(AND(M474&gt;=300,M474&lt;500),"Alta",IF(M474&gt;=500,"Muito Alta","Avaliar")))))</f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>F475+G475+H475+I475</f>
        <v>0</v>
      </c>
      <c r="K475" s="11">
        <v>3227</v>
      </c>
      <c r="L475" s="58" t="s">
        <v>1124</v>
      </c>
      <c r="M475" s="8">
        <f>(J475/K475)*100000</f>
        <v>0</v>
      </c>
      <c r="N475" s="7" t="str">
        <f>IF(M475=0,"Silencioso",IF(AND(M475&gt;0,M475&lt;100),"Baixa",IF(AND(M475&gt;=100,M475&lt;300),"Média",IF(AND(M475&gt;=300,M475&lt;500),"Alta",IF(M475&gt;=500,"Muito Alta","Avaliar")))))</f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>F476+G476+H476+I476</f>
        <v>0</v>
      </c>
      <c r="K476" s="11">
        <v>14385</v>
      </c>
      <c r="L476" s="58" t="s">
        <v>1124</v>
      </c>
      <c r="M476" s="8">
        <f>(J476/K476)*100000</f>
        <v>0</v>
      </c>
      <c r="N476" s="7" t="str">
        <f>IF(M476=0,"Silencioso",IF(AND(M476&gt;0,M476&lt;100),"Baixa",IF(AND(M476&gt;=100,M476&lt;300),"Média",IF(AND(M476&gt;=300,M476&lt;500),"Alta",IF(M476&gt;=500,"Muito Alta","Avaliar")))))</f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>F477+G477+H477+I477</f>
        <v>0</v>
      </c>
      <c r="K477" s="11">
        <v>11050</v>
      </c>
      <c r="L477" s="58" t="s">
        <v>1124</v>
      </c>
      <c r="M477" s="8">
        <f>(J477/K477)*100000</f>
        <v>0</v>
      </c>
      <c r="N477" s="7" t="str">
        <f>IF(M477=0,"Silencioso",IF(AND(M477&gt;0,M477&lt;100),"Baixa",IF(AND(M477&gt;=100,M477&lt;300),"Média",IF(AND(M477&gt;=300,M477&lt;500),"Alta",IF(M477&gt;=500,"Muito Alta","Avaliar")))))</f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>F478+G478+H478+I478</f>
        <v>0</v>
      </c>
      <c r="K478" s="11">
        <v>18808</v>
      </c>
      <c r="L478" s="58" t="s">
        <v>1124</v>
      </c>
      <c r="M478" s="8">
        <f>(J478/K478)*100000</f>
        <v>0</v>
      </c>
      <c r="N478" s="7" t="str">
        <f>IF(M478=0,"Silencioso",IF(AND(M478&gt;0,M478&lt;100),"Baixa",IF(AND(M478&gt;=100,M478&lt;300),"Média",IF(AND(M478&gt;=300,M478&lt;500),"Alta",IF(M478&gt;=500,"Muito Alta","Avaliar")))))</f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>F479+G479+H479+I479</f>
        <v>0</v>
      </c>
      <c r="K479" s="11">
        <v>12508</v>
      </c>
      <c r="L479" s="58" t="s">
        <v>1124</v>
      </c>
      <c r="M479" s="8">
        <f>(J479/K479)*100000</f>
        <v>0</v>
      </c>
      <c r="N479" s="7" t="str">
        <f>IF(M479=0,"Silencioso",IF(AND(M479&gt;0,M479&lt;100),"Baixa",IF(AND(M479&gt;=100,M479&lt;300),"Média",IF(AND(M479&gt;=300,M479&lt;500),"Alta",IF(M479&gt;=500,"Muito Alta","Avaliar")))))</f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>F480+G480+H480+I480</f>
        <v>0</v>
      </c>
      <c r="K480" s="11">
        <v>37473</v>
      </c>
      <c r="L480" s="58" t="s">
        <v>1125</v>
      </c>
      <c r="M480" s="8">
        <f>(J480/K480)*100000</f>
        <v>0</v>
      </c>
      <c r="N480" s="7" t="str">
        <f>IF(M480=0,"Silencioso",IF(AND(M480&gt;0,M480&lt;100),"Baixa",IF(AND(M480&gt;=100,M480&lt;300),"Média",IF(AND(M480&gt;=300,M480&lt;500),"Alta",IF(M480&gt;=500,"Muito Alta","Avaliar")))))</f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>F481+G481+H481+I481</f>
        <v>0</v>
      </c>
      <c r="K481" s="11">
        <v>3758</v>
      </c>
      <c r="L481" s="58" t="s">
        <v>1124</v>
      </c>
      <c r="M481" s="8">
        <f>(J481/K481)*100000</f>
        <v>0</v>
      </c>
      <c r="N481" s="7" t="str">
        <f>IF(M481=0,"Silencioso",IF(AND(M481&gt;0,M481&lt;100),"Baixa",IF(AND(M481&gt;=100,M481&lt;300),"Média",IF(AND(M481&gt;=300,M481&lt;500),"Alta",IF(M481&gt;=500,"Muito Alta","Avaliar")))))</f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>F482+G482+H482+I482</f>
        <v>0</v>
      </c>
      <c r="K482" s="11">
        <v>3771</v>
      </c>
      <c r="L482" s="58" t="s">
        <v>1124</v>
      </c>
      <c r="M482" s="8">
        <f>(J482/K482)*100000</f>
        <v>0</v>
      </c>
      <c r="N482" s="7" t="str">
        <f>IF(M482=0,"Silencioso",IF(AND(M482&gt;0,M482&lt;100),"Baixa",IF(AND(M482&gt;=100,M482&lt;300),"Média",IF(AND(M482&gt;=300,M482&lt;500),"Alta",IF(M482&gt;=500,"Muito Alta","Avaliar")))))</f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>F483+G483+H483+I483</f>
        <v>0</v>
      </c>
      <c r="K483" s="11">
        <v>20882</v>
      </c>
      <c r="L483" s="58" t="s">
        <v>1124</v>
      </c>
      <c r="M483" s="8">
        <f>(J483/K483)*100000</f>
        <v>0</v>
      </c>
      <c r="N483" s="7" t="str">
        <f>IF(M483=0,"Silencioso",IF(AND(M483&gt;0,M483&lt;100),"Baixa",IF(AND(M483&gt;=100,M483&lt;300),"Média",IF(AND(M483&gt;=300,M483&lt;500),"Alta",IF(M483&gt;=500,"Muito Alta","Avaliar")))))</f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>F484+G484+H484+I484</f>
        <v>0</v>
      </c>
      <c r="K484" s="11">
        <v>6446</v>
      </c>
      <c r="L484" s="58" t="s">
        <v>1124</v>
      </c>
      <c r="M484" s="8">
        <f>(J484/K484)*100000</f>
        <v>0</v>
      </c>
      <c r="N484" s="7" t="str">
        <f>IF(M484=0,"Silencioso",IF(AND(M484&gt;0,M484&lt;100),"Baixa",IF(AND(M484&gt;=100,M484&lt;300),"Média",IF(AND(M484&gt;=300,M484&lt;500),"Alta",IF(M484&gt;=500,"Muito Alta","Avaliar")))))</f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>F485+G485+H485+I485</f>
        <v>0</v>
      </c>
      <c r="K485" s="11">
        <v>10720</v>
      </c>
      <c r="L485" s="58" t="s">
        <v>1124</v>
      </c>
      <c r="M485" s="8">
        <f>(J485/K485)*100000</f>
        <v>0</v>
      </c>
      <c r="N485" s="7" t="str">
        <f>IF(M485=0,"Silencioso",IF(AND(M485&gt;0,M485&lt;100),"Baixa",IF(AND(M485&gt;=100,M485&lt;300),"Média",IF(AND(M485&gt;=300,M485&lt;500),"Alta",IF(M485&gt;=500,"Muito Alta","Avaliar")))))</f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>F486+G486+H486+I486</f>
        <v>0</v>
      </c>
      <c r="K486" s="11">
        <v>5666</v>
      </c>
      <c r="L486" s="58" t="s">
        <v>1124</v>
      </c>
      <c r="M486" s="8">
        <f>(J486/K486)*100000</f>
        <v>0</v>
      </c>
      <c r="N486" s="7" t="str">
        <f>IF(M486=0,"Silencioso",IF(AND(M486&gt;0,M486&lt;100),"Baixa",IF(AND(M486&gt;=100,M486&lt;300),"Média",IF(AND(M486&gt;=300,M486&lt;500),"Alta",IF(M486&gt;=500,"Muito Alta","Avaliar")))))</f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>F487+G487+H487+I487</f>
        <v>0</v>
      </c>
      <c r="K487" s="11">
        <v>31471</v>
      </c>
      <c r="L487" s="58" t="s">
        <v>1125</v>
      </c>
      <c r="M487" s="8">
        <f>(J487/K487)*100000</f>
        <v>0</v>
      </c>
      <c r="N487" s="7" t="str">
        <f>IF(M487=0,"Silencioso",IF(AND(M487&gt;0,M487&lt;100),"Baixa",IF(AND(M487&gt;=100,M487&lt;300),"Média",IF(AND(M487&gt;=300,M487&lt;500),"Alta",IF(M487&gt;=500,"Muito Alta","Avaliar")))))</f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>F488+G488+H488+I488</f>
        <v>0</v>
      </c>
      <c r="K488" s="11">
        <v>3896</v>
      </c>
      <c r="L488" s="58" t="s">
        <v>1124</v>
      </c>
      <c r="M488" s="8">
        <f>(J488/K488)*100000</f>
        <v>0</v>
      </c>
      <c r="N488" s="7" t="str">
        <f>IF(M488=0,"Silencioso",IF(AND(M488&gt;0,M488&lt;100),"Baixa",IF(AND(M488&gt;=100,M488&lt;300),"Média",IF(AND(M488&gt;=300,M488&lt;500),"Alta",IF(M488&gt;=500,"Muito Alta","Avaliar")))))</f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>F489+G489+H489+I489</f>
        <v>0</v>
      </c>
      <c r="K489" s="11">
        <v>13557</v>
      </c>
      <c r="L489" s="58" t="s">
        <v>1124</v>
      </c>
      <c r="M489" s="8">
        <f>(J489/K489)*100000</f>
        <v>0</v>
      </c>
      <c r="N489" s="7" t="str">
        <f>IF(M489=0,"Silencioso",IF(AND(M489&gt;0,M489&lt;100),"Baixa",IF(AND(M489&gt;=100,M489&lt;300),"Média",IF(AND(M489&gt;=300,M489&lt;500),"Alta",IF(M489&gt;=500,"Muito Alta","Avaliar")))))</f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>F490+G490+H490+I490</f>
        <v>0</v>
      </c>
      <c r="K490" s="11">
        <v>10721</v>
      </c>
      <c r="L490" s="58" t="s">
        <v>1124</v>
      </c>
      <c r="M490" s="8">
        <f>(J490/K490)*100000</f>
        <v>0</v>
      </c>
      <c r="N490" s="7" t="str">
        <f>IF(M490=0,"Silencioso",IF(AND(M490&gt;0,M490&lt;100),"Baixa",IF(AND(M490&gt;=100,M490&lt;300),"Média",IF(AND(M490&gt;=300,M490&lt;500),"Alta",IF(M490&gt;=500,"Muito Alta","Avaliar")))))</f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>F491+G491+H491+I491</f>
        <v>0</v>
      </c>
      <c r="K491" s="11">
        <v>14913</v>
      </c>
      <c r="L491" s="58" t="s">
        <v>1124</v>
      </c>
      <c r="M491" s="8">
        <f>(J491/K491)*100000</f>
        <v>0</v>
      </c>
      <c r="N491" s="7" t="str">
        <f>IF(M491=0,"Silencioso",IF(AND(M491&gt;0,M491&lt;100),"Baixa",IF(AND(M491&gt;=100,M491&lt;300),"Média",IF(AND(M491&gt;=300,M491&lt;500),"Alta",IF(M491&gt;=500,"Muito Alta","Avaliar")))))</f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>F492+G492+H492+I492</f>
        <v>0</v>
      </c>
      <c r="K492" s="11">
        <v>4861</v>
      </c>
      <c r="L492" s="58" t="s">
        <v>1124</v>
      </c>
      <c r="M492" s="8">
        <f>(J492/K492)*100000</f>
        <v>0</v>
      </c>
      <c r="N492" s="7" t="str">
        <f>IF(M492=0,"Silencioso",IF(AND(M492&gt;0,M492&lt;100),"Baixa",IF(AND(M492&gt;=100,M492&lt;300),"Média",IF(AND(M492&gt;=300,M492&lt;500),"Alta",IF(M492&gt;=500,"Muito Alta","Avaliar")))))</f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>F493+G493+H493+I493</f>
        <v>0</v>
      </c>
      <c r="K493" s="11">
        <v>4904</v>
      </c>
      <c r="L493" s="58" t="s">
        <v>1124</v>
      </c>
      <c r="M493" s="8">
        <f>(J493/K493)*100000</f>
        <v>0</v>
      </c>
      <c r="N493" s="7" t="str">
        <f>IF(M493=0,"Silencioso",IF(AND(M493&gt;0,M493&lt;100),"Baixa",IF(AND(M493&gt;=100,M493&lt;300),"Média",IF(AND(M493&gt;=300,M493&lt;500),"Alta",IF(M493&gt;=500,"Muito Alta","Avaliar")))))</f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>F494+G494+H494+I494</f>
        <v>0</v>
      </c>
      <c r="K494" s="11">
        <v>7479</v>
      </c>
      <c r="L494" s="58" t="s">
        <v>1124</v>
      </c>
      <c r="M494" s="8">
        <f>(J494/K494)*100000</f>
        <v>0</v>
      </c>
      <c r="N494" s="7" t="str">
        <f>IF(M494=0,"Silencioso",IF(AND(M494&gt;0,M494&lt;100),"Baixa",IF(AND(M494&gt;=100,M494&lt;300),"Média",IF(AND(M494&gt;=300,M494&lt;500),"Alta",IF(M494&gt;=500,"Muito Alta","Avaliar")))))</f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>F495+G495+H495+I495</f>
        <v>0</v>
      </c>
      <c r="K495" s="11">
        <v>2240</v>
      </c>
      <c r="L495" s="58" t="s">
        <v>1124</v>
      </c>
      <c r="M495" s="8">
        <f>(J495/K495)*100000</f>
        <v>0</v>
      </c>
      <c r="N495" s="7" t="str">
        <f>IF(M495=0,"Silencioso",IF(AND(M495&gt;0,M495&lt;100),"Baixa",IF(AND(M495&gt;=100,M495&lt;300),"Média",IF(AND(M495&gt;=300,M495&lt;500),"Alta",IF(M495&gt;=500,"Muito Alta","Avaliar")))))</f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>F496+G496+H496+I496</f>
        <v>0</v>
      </c>
      <c r="K496" s="11">
        <v>8648</v>
      </c>
      <c r="L496" s="58" t="s">
        <v>1124</v>
      </c>
      <c r="M496" s="8">
        <f>(J496/K496)*100000</f>
        <v>0</v>
      </c>
      <c r="N496" s="7" t="str">
        <f>IF(M496=0,"Silencioso",IF(AND(M496&gt;0,M496&lt;100),"Baixa",IF(AND(M496&gt;=100,M496&lt;300),"Média",IF(AND(M496&gt;=300,M496&lt;500),"Alta",IF(M496&gt;=500,"Muito Alta","Avaliar")))))</f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>F497+G497+H497+I497</f>
        <v>0</v>
      </c>
      <c r="K497" s="11">
        <v>15012</v>
      </c>
      <c r="L497" s="58" t="s">
        <v>1124</v>
      </c>
      <c r="M497" s="8">
        <f>(J497/K497)*100000</f>
        <v>0</v>
      </c>
      <c r="N497" s="7" t="str">
        <f>IF(M497=0,"Silencioso",IF(AND(M497&gt;0,M497&lt;100),"Baixa",IF(AND(M497&gt;=100,M497&lt;300),"Média",IF(AND(M497&gt;=300,M497&lt;500),"Alta",IF(M497&gt;=500,"Muito Alta","Avaliar")))))</f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>F498+G498+H498+I498</f>
        <v>0</v>
      </c>
      <c r="K498" s="11">
        <v>20999</v>
      </c>
      <c r="L498" s="58" t="s">
        <v>1124</v>
      </c>
      <c r="M498" s="8">
        <f>(J498/K498)*100000</f>
        <v>0</v>
      </c>
      <c r="N498" s="7" t="str">
        <f>IF(M498=0,"Silencioso",IF(AND(M498&gt;0,M498&lt;100),"Baixa",IF(AND(M498&gt;=100,M498&lt;300),"Média",IF(AND(M498&gt;=300,M498&lt;500),"Alta",IF(M498&gt;=500,"Muito Alta","Avaliar")))))</f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>F499+G499+H499+I499</f>
        <v>0</v>
      </c>
      <c r="K499" s="11">
        <v>21017</v>
      </c>
      <c r="L499" s="58" t="s">
        <v>1124</v>
      </c>
      <c r="M499" s="8">
        <f>(J499/K499)*100000</f>
        <v>0</v>
      </c>
      <c r="N499" s="7" t="str">
        <f>IF(M499=0,"Silencioso",IF(AND(M499&gt;0,M499&lt;100),"Baixa",IF(AND(M499&gt;=100,M499&lt;300),"Média",IF(AND(M499&gt;=300,M499&lt;500),"Alta",IF(M499&gt;=500,"Muito Alta","Avaliar")))))</f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>F500+G500+H500+I500</f>
        <v>0</v>
      </c>
      <c r="K500" s="11">
        <v>13180</v>
      </c>
      <c r="L500" s="58" t="s">
        <v>1124</v>
      </c>
      <c r="M500" s="8">
        <f>(J500/K500)*100000</f>
        <v>0</v>
      </c>
      <c r="N500" s="7" t="str">
        <f>IF(M500=0,"Silencioso",IF(AND(M500&gt;0,M500&lt;100),"Baixa",IF(AND(M500&gt;=100,M500&lt;300),"Média",IF(AND(M500&gt;=300,M500&lt;500),"Alta",IF(M500&gt;=500,"Muito Alta","Avaliar")))))</f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>F501+G501+H501+I501</f>
        <v>0</v>
      </c>
      <c r="K501" s="11">
        <v>47682</v>
      </c>
      <c r="L501" s="58" t="s">
        <v>1125</v>
      </c>
      <c r="M501" s="8">
        <f>(J501/K501)*100000</f>
        <v>0</v>
      </c>
      <c r="N501" s="7" t="str">
        <f>IF(M501=0,"Silencioso",IF(AND(M501&gt;0,M501&lt;100),"Baixa",IF(AND(M501&gt;=100,M501&lt;300),"Média",IF(AND(M501&gt;=300,M501&lt;500),"Alta",IF(M501&gt;=500,"Muito Alta","Avaliar")))))</f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>F502+G502+H502+I502</f>
        <v>0</v>
      </c>
      <c r="K502" s="11">
        <v>4889</v>
      </c>
      <c r="L502" s="58" t="s">
        <v>1124</v>
      </c>
      <c r="M502" s="8">
        <f>(J502/K502)*100000</f>
        <v>0</v>
      </c>
      <c r="N502" s="7" t="str">
        <f>IF(M502=0,"Silencioso",IF(AND(M502&gt;0,M502&lt;100),"Baixa",IF(AND(M502&gt;=100,M502&lt;300),"Média",IF(AND(M502&gt;=300,M502&lt;500),"Alta",IF(M502&gt;=500,"Muito Alta","Avaliar")))))</f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>F503+G503+H503+I503</f>
        <v>0</v>
      </c>
      <c r="K503" s="11">
        <v>21534</v>
      </c>
      <c r="L503" s="58" t="s">
        <v>1124</v>
      </c>
      <c r="M503" s="8">
        <f>(J503/K503)*100000</f>
        <v>0</v>
      </c>
      <c r="N503" s="7" t="str">
        <f>IF(M503=0,"Silencioso",IF(AND(M503&gt;0,M503&lt;100),"Baixa",IF(AND(M503&gt;=100,M503&lt;300),"Média",IF(AND(M503&gt;=300,M503&lt;500),"Alta",IF(M503&gt;=500,"Muito Alta","Avaliar")))))</f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>F504+G504+H504+I504</f>
        <v>0</v>
      </c>
      <c r="K504" s="11">
        <v>23569</v>
      </c>
      <c r="L504" s="58" t="s">
        <v>1124</v>
      </c>
      <c r="M504" s="8">
        <f>(J504/K504)*100000</f>
        <v>0</v>
      </c>
      <c r="N504" s="7" t="str">
        <f>IF(M504=0,"Silencioso",IF(AND(M504&gt;0,M504&lt;100),"Baixa",IF(AND(M504&gt;=100,M504&lt;300),"Média",IF(AND(M504&gt;=300,M504&lt;500),"Alta",IF(M504&gt;=500,"Muito Alta","Avaliar")))))</f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>F505+G505+H505+I505</f>
        <v>0</v>
      </c>
      <c r="K505" s="11">
        <v>404804</v>
      </c>
      <c r="L505" s="58" t="s">
        <v>1128</v>
      </c>
      <c r="M505" s="8">
        <f>(J505/K505)*100000</f>
        <v>0</v>
      </c>
      <c r="N505" s="7" t="str">
        <f>IF(M505=0,"Silencioso",IF(AND(M505&gt;0,M505&lt;100),"Baixa",IF(AND(M505&gt;=100,M505&lt;300),"Média",IF(AND(M505&gt;=300,M505&lt;500),"Alta",IF(M505&gt;=500,"Muito Alta","Avaliar")))))</f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>F506+G506+H506+I506</f>
        <v>0</v>
      </c>
      <c r="K506" s="11">
        <v>8180</v>
      </c>
      <c r="L506" s="58" t="s">
        <v>1124</v>
      </c>
      <c r="M506" s="8">
        <f>(J506/K506)*100000</f>
        <v>0</v>
      </c>
      <c r="N506" s="7" t="str">
        <f>IF(M506=0,"Silencioso",IF(AND(M506&gt;0,M506&lt;100),"Baixa",IF(AND(M506&gt;=100,M506&lt;300),"Média",IF(AND(M506&gt;=300,M506&lt;500),"Alta",IF(M506&gt;=500,"Muito Alta","Avaliar")))))</f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>F507+G507+H507+I507</f>
        <v>0</v>
      </c>
      <c r="K507" s="11">
        <v>8815</v>
      </c>
      <c r="L507" s="58" t="s">
        <v>1124</v>
      </c>
      <c r="M507" s="8">
        <f>(J507/K507)*100000</f>
        <v>0</v>
      </c>
      <c r="N507" s="7" t="str">
        <f>IF(M507=0,"Silencioso",IF(AND(M507&gt;0,M507&lt;100),"Baixa",IF(AND(M507&gt;=100,M507&lt;300),"Média",IF(AND(M507&gt;=300,M507&lt;500),"Alta",IF(M507&gt;=500,"Muito Alta","Avaliar")))))</f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>F508+G508+H508+I508</f>
        <v>0</v>
      </c>
      <c r="K508" s="11">
        <v>2488</v>
      </c>
      <c r="L508" s="58" t="s">
        <v>1124</v>
      </c>
      <c r="M508" s="8">
        <f>(J508/K508)*100000</f>
        <v>0</v>
      </c>
      <c r="N508" s="7" t="str">
        <f>IF(M508=0,"Silencioso",IF(AND(M508&gt;0,M508&lt;100),"Baixa",IF(AND(M508&gt;=100,M508&lt;300),"Média",IF(AND(M508&gt;=300,M508&lt;500),"Alta",IF(M508&gt;=500,"Muito Alta","Avaliar")))))</f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>F509+G509+H509+I509</f>
        <v>0</v>
      </c>
      <c r="K509" s="11">
        <v>3211</v>
      </c>
      <c r="L509" s="58" t="s">
        <v>1124</v>
      </c>
      <c r="M509" s="8">
        <f>(J509/K509)*100000</f>
        <v>0</v>
      </c>
      <c r="N509" s="7" t="str">
        <f>IF(M509=0,"Silencioso",IF(AND(M509&gt;0,M509&lt;100),"Baixa",IF(AND(M509&gt;=100,M509&lt;300),"Média",IF(AND(M509&gt;=300,M509&lt;500),"Alta",IF(M509&gt;=500,"Muito Alta","Avaliar")))))</f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>F510+G510+H510+I510</f>
        <v>0</v>
      </c>
      <c r="K510" s="11">
        <v>6065</v>
      </c>
      <c r="L510" s="58" t="s">
        <v>1124</v>
      </c>
      <c r="M510" s="8">
        <f>(J510/K510)*100000</f>
        <v>0</v>
      </c>
      <c r="N510" s="7" t="str">
        <f>IF(M510=0,"Silencioso",IF(AND(M510&gt;0,M510&lt;100),"Baixa",IF(AND(M510&gt;=100,M510&lt;300),"Média",IF(AND(M510&gt;=300,M510&lt;500),"Alta",IF(M510&gt;=500,"Muito Alta","Avaliar")))))</f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>F511+G511+H511+I511</f>
        <v>0</v>
      </c>
      <c r="K511" s="11">
        <v>108113</v>
      </c>
      <c r="L511" s="58" t="s">
        <v>1127</v>
      </c>
      <c r="M511" s="8">
        <f>(J511/K511)*100000</f>
        <v>0</v>
      </c>
      <c r="N511" s="7" t="str">
        <f>IF(M511=0,"Silencioso",IF(AND(M511&gt;0,M511&lt;100),"Baixa",IF(AND(M511&gt;=100,M511&lt;300),"Média",IF(AND(M511&gt;=300,M511&lt;500),"Alta",IF(M511&gt;=500,"Muito Alta","Avaliar")))))</f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>F512+G512+H512+I512</f>
        <v>0</v>
      </c>
      <c r="K512" s="11">
        <v>26997</v>
      </c>
      <c r="L512" s="58" t="s">
        <v>1125</v>
      </c>
      <c r="M512" s="8">
        <f>(J512/K512)*100000</f>
        <v>0</v>
      </c>
      <c r="N512" s="7" t="str">
        <f>IF(M512=0,"Silencioso",IF(AND(M512&gt;0,M512&lt;100),"Baixa",IF(AND(M512&gt;=100,M512&lt;300),"Média",IF(AND(M512&gt;=300,M512&lt;500),"Alta",IF(M512&gt;=500,"Muito Alta","Avaliar")))))</f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>F513+G513+H513+I513</f>
        <v>0</v>
      </c>
      <c r="K513" s="11">
        <v>20594</v>
      </c>
      <c r="L513" s="58" t="s">
        <v>1124</v>
      </c>
      <c r="M513" s="8">
        <f>(J513/K513)*100000</f>
        <v>0</v>
      </c>
      <c r="N513" s="7" t="str">
        <f>IF(M513=0,"Silencioso",IF(AND(M513&gt;0,M513&lt;100),"Baixa",IF(AND(M513&gt;=100,M513&lt;300),"Média",IF(AND(M513&gt;=300,M513&lt;500),"Alta",IF(M513&gt;=500,"Muito Alta","Avaliar")))))</f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>F514+G514+H514+I514</f>
        <v>0</v>
      </c>
      <c r="K514" s="11">
        <v>3219</v>
      </c>
      <c r="L514" s="58" t="s">
        <v>1124</v>
      </c>
      <c r="M514" s="8">
        <f>(J514/K514)*100000</f>
        <v>0</v>
      </c>
      <c r="N514" s="7" t="str">
        <f>IF(M514=0,"Silencioso",IF(AND(M514&gt;0,M514&lt;100),"Baixa",IF(AND(M514&gt;=100,M514&lt;300),"Média",IF(AND(M514&gt;=300,M514&lt;500),"Alta",IF(M514&gt;=500,"Muito Alta","Avaliar")))))</f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>F515+G515+H515+I515</f>
        <v>0</v>
      </c>
      <c r="K515" s="11">
        <v>40839</v>
      </c>
      <c r="L515" s="58" t="s">
        <v>1125</v>
      </c>
      <c r="M515" s="8">
        <f>(J515/K515)*100000</f>
        <v>0</v>
      </c>
      <c r="N515" s="7" t="str">
        <f>IF(M515=0,"Silencioso",IF(AND(M515&gt;0,M515&lt;100),"Baixa",IF(AND(M515&gt;=100,M515&lt;300),"Média",IF(AND(M515&gt;=300,M515&lt;500),"Alta",IF(M515&gt;=500,"Muito Alta","Avaliar")))))</f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>F516+G516+H516+I516</f>
        <v>0</v>
      </c>
      <c r="K516" s="11">
        <v>6939</v>
      </c>
      <c r="L516" s="58" t="s">
        <v>1124</v>
      </c>
      <c r="M516" s="8">
        <f>(J516/K516)*100000</f>
        <v>0</v>
      </c>
      <c r="N516" s="7" t="str">
        <f>IF(M516=0,"Silencioso",IF(AND(M516&gt;0,M516&lt;100),"Baixa",IF(AND(M516&gt;=100,M516&lt;300),"Média",IF(AND(M516&gt;=300,M516&lt;500),"Alta",IF(M516&gt;=500,"Muito Alta","Avaliar")))))</f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>F517+G517+H517+I517</f>
        <v>0</v>
      </c>
      <c r="K517" s="11">
        <v>3314</v>
      </c>
      <c r="L517" s="58" t="s">
        <v>1124</v>
      </c>
      <c r="M517" s="8">
        <f>(J517/K517)*100000</f>
        <v>0</v>
      </c>
      <c r="N517" s="7" t="str">
        <f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>F518+G518+H518+I518</f>
        <v>0</v>
      </c>
      <c r="K518" s="11">
        <v>4731</v>
      </c>
      <c r="L518" s="58" t="s">
        <v>1124</v>
      </c>
      <c r="M518" s="8">
        <f>(J518/K518)*100000</f>
        <v>0</v>
      </c>
      <c r="N518" s="7" t="str">
        <f>IF(M518=0,"Silencioso",IF(AND(M518&gt;0,M518&lt;100),"Baixa",IF(AND(M518&gt;=100,M518&lt;300),"Média",IF(AND(M518&gt;=300,M518&lt;500),"Alta",IF(M518&gt;=500,"Muito Alta","Avaliar")))))</f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>F519+G519+H519+I519</f>
        <v>0</v>
      </c>
      <c r="K519" s="11">
        <v>8555</v>
      </c>
      <c r="L519" s="58" t="s">
        <v>1124</v>
      </c>
      <c r="M519" s="8">
        <f>(J519/K519)*100000</f>
        <v>0</v>
      </c>
      <c r="N519" s="7" t="str">
        <f>IF(M519=0,"Silencioso",IF(AND(M519&gt;0,M519&lt;100),"Baixa",IF(AND(M519&gt;=100,M519&lt;300),"Média",IF(AND(M519&gt;=300,M519&lt;500),"Alta",IF(M519&gt;=500,"Muito Alta","Avaliar")))))</f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>F520+G520+H520+I520</f>
        <v>0</v>
      </c>
      <c r="K520" s="11">
        <v>26709</v>
      </c>
      <c r="L520" s="58" t="s">
        <v>1125</v>
      </c>
      <c r="M520" s="8">
        <f>(J520/K520)*100000</f>
        <v>0</v>
      </c>
      <c r="N520" s="7" t="str">
        <f>IF(M520=0,"Silencioso",IF(AND(M520&gt;0,M520&lt;100),"Baixa",IF(AND(M520&gt;=100,M520&lt;300),"Média",IF(AND(M520&gt;=300,M520&lt;500),"Alta",IF(M520&gt;=500,"Muito Alta","Avaliar")))))</f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>F521+G521+H521+I521</f>
        <v>0</v>
      </c>
      <c r="K521" s="11">
        <v>10263</v>
      </c>
      <c r="L521" s="58" t="s">
        <v>1124</v>
      </c>
      <c r="M521" s="8">
        <f>(J521/K521)*100000</f>
        <v>0</v>
      </c>
      <c r="N521" s="7" t="str">
        <f>IF(M521=0,"Silencioso",IF(AND(M521&gt;0,M521&lt;100),"Baixa",IF(AND(M521&gt;=100,M521&lt;300),"Média",IF(AND(M521&gt;=300,M521&lt;500),"Alta",IF(M521&gt;=500,"Muito Alta","Avaliar")))))</f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>F522+G522+H522+I522</f>
        <v>0</v>
      </c>
      <c r="K522" s="11">
        <v>3255</v>
      </c>
      <c r="L522" s="58" t="s">
        <v>1124</v>
      </c>
      <c r="M522" s="8">
        <f>(J522/K522)*100000</f>
        <v>0</v>
      </c>
      <c r="N522" s="7" t="str">
        <f>IF(M522=0,"Silencioso",IF(AND(M522&gt;0,M522&lt;100),"Baixa",IF(AND(M522&gt;=100,M522&lt;300),"Média",IF(AND(M522&gt;=300,M522&lt;500),"Alta",IF(M522&gt;=500,"Muito Alta","Avaliar")))))</f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>F523+G523+H523+I523</f>
        <v>0</v>
      </c>
      <c r="K523" s="11">
        <v>17607</v>
      </c>
      <c r="L523" s="58" t="s">
        <v>1124</v>
      </c>
      <c r="M523" s="8">
        <f>(J523/K523)*100000</f>
        <v>0</v>
      </c>
      <c r="N523" s="7" t="str">
        <f>IF(M523=0,"Silencioso",IF(AND(M523&gt;0,M523&lt;100),"Baixa",IF(AND(M523&gt;=100,M523&lt;300),"Média",IF(AND(M523&gt;=300,M523&lt;500),"Alta",IF(M523&gt;=500,"Muito Alta","Avaliar")))))</f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>F524+G524+H524+I524</f>
        <v>0</v>
      </c>
      <c r="K524" s="11">
        <v>93577</v>
      </c>
      <c r="L524" s="58" t="s">
        <v>1126</v>
      </c>
      <c r="M524" s="8">
        <f>(J524/K524)*100000</f>
        <v>0</v>
      </c>
      <c r="N524" s="7" t="str">
        <f>IF(M524=0,"Silencioso",IF(AND(M524&gt;0,M524&lt;100),"Baixa",IF(AND(M524&gt;=100,M524&lt;300),"Média",IF(AND(M524&gt;=300,M524&lt;500),"Alta",IF(M524&gt;=500,"Muito Alta","Avaliar")))))</f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>F525+G525+H525+I525</f>
        <v>0</v>
      </c>
      <c r="K525" s="11">
        <v>3627</v>
      </c>
      <c r="L525" s="58" t="s">
        <v>1124</v>
      </c>
      <c r="M525" s="8">
        <f>(J525/K525)*100000</f>
        <v>0</v>
      </c>
      <c r="N525" s="7" t="str">
        <f>IF(M525=0,"Silencioso",IF(AND(M525&gt;0,M525&lt;100),"Baixa",IF(AND(M525&gt;=100,M525&lt;300),"Média",IF(AND(M525&gt;=300,M525&lt;500),"Alta",IF(M525&gt;=500,"Muito Alta","Avaliar")))))</f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>F526+G526+H526+I526</f>
        <v>0</v>
      </c>
      <c r="K526" s="11">
        <v>15280</v>
      </c>
      <c r="L526" s="58" t="s">
        <v>1124</v>
      </c>
      <c r="M526" s="8">
        <f>(J526/K526)*100000</f>
        <v>0</v>
      </c>
      <c r="N526" s="7" t="str">
        <f>IF(M526=0,"Silencioso",IF(AND(M526&gt;0,M526&lt;100),"Baixa",IF(AND(M526&gt;=100,M526&lt;300),"Média",IF(AND(M526&gt;=300,M526&lt;500),"Alta",IF(M526&gt;=500,"Muito Alta","Avaliar")))))</f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>F527+G527+H527+I527</f>
        <v>0</v>
      </c>
      <c r="K527" s="11">
        <v>7504</v>
      </c>
      <c r="L527" s="58" t="s">
        <v>1124</v>
      </c>
      <c r="M527" s="8">
        <f>(J527/K527)*100000</f>
        <v>0</v>
      </c>
      <c r="N527" s="7" t="str">
        <f>IF(M527=0,"Silencioso",IF(AND(M527&gt;0,M527&lt;100),"Baixa",IF(AND(M527&gt;=100,M527&lt;300),"Média",IF(AND(M527&gt;=300,M527&lt;500),"Alta",IF(M527&gt;=500,"Muito Alta","Avaliar")))))</f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>F528+G528+H528+I528</f>
        <v>0</v>
      </c>
      <c r="K528" s="11">
        <v>16610</v>
      </c>
      <c r="L528" s="58" t="s">
        <v>1124</v>
      </c>
      <c r="M528" s="8">
        <f>(J528/K528)*100000</f>
        <v>0</v>
      </c>
      <c r="N528" s="7" t="str">
        <f>IF(M528=0,"Silencioso",IF(AND(M528&gt;0,M528&lt;100),"Baixa",IF(AND(M528&gt;=100,M528&lt;300),"Média",IF(AND(M528&gt;=300,M528&lt;500),"Alta",IF(M528&gt;=500,"Muito Alta","Avaliar")))))</f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>F529+G529+H529+I529</f>
        <v>0</v>
      </c>
      <c r="K529" s="11">
        <v>99770</v>
      </c>
      <c r="L529" s="58" t="s">
        <v>1126</v>
      </c>
      <c r="M529" s="8">
        <f>(J529/K529)*100000</f>
        <v>0</v>
      </c>
      <c r="N529" s="7" t="str">
        <f>IF(M529=0,"Silencioso",IF(AND(M529&gt;0,M529&lt;100),"Baixa",IF(AND(M529&gt;=100,M529&lt;300),"Média",IF(AND(M529&gt;=300,M529&lt;500),"Alta",IF(M529&gt;=500,"Muito Alta","Avaliar")))))</f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>F530+G530+H530+I530</f>
        <v>0</v>
      </c>
      <c r="K530" s="11">
        <v>5718</v>
      </c>
      <c r="L530" s="58" t="s">
        <v>1124</v>
      </c>
      <c r="M530" s="8">
        <f>(J530/K530)*100000</f>
        <v>0</v>
      </c>
      <c r="N530" s="7" t="str">
        <f>IF(M530=0,"Silencioso",IF(AND(M530&gt;0,M530&lt;100),"Baixa",IF(AND(M530&gt;=100,M530&lt;300),"Média",IF(AND(M530&gt;=300,M530&lt;500),"Alta",IF(M530&gt;=500,"Muito Alta","Avaliar")))))</f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>F531+G531+H531+I531</f>
        <v>0</v>
      </c>
      <c r="K531" s="11">
        <v>31326</v>
      </c>
      <c r="L531" s="58" t="s">
        <v>1125</v>
      </c>
      <c r="M531" s="8">
        <f>(J531/K531)*100000</f>
        <v>0</v>
      </c>
      <c r="N531" s="7" t="str">
        <f>IF(M531=0,"Silencioso",IF(AND(M531&gt;0,M531&lt;100),"Baixa",IF(AND(M531&gt;=100,M531&lt;300),"Média",IF(AND(M531&gt;=300,M531&lt;500),"Alta",IF(M531&gt;=500,"Muito Alta","Avaliar")))))</f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>F532+G532+H532+I532</f>
        <v>0</v>
      </c>
      <c r="K532" s="11">
        <v>10731</v>
      </c>
      <c r="L532" s="58" t="s">
        <v>1124</v>
      </c>
      <c r="M532" s="8">
        <f>(J532/K532)*100000</f>
        <v>0</v>
      </c>
      <c r="N532" s="7" t="str">
        <f>IF(M532=0,"Silencioso",IF(AND(M532&gt;0,M532&lt;100),"Baixa",IF(AND(M532&gt;=100,M532&lt;300),"Média",IF(AND(M532&gt;=300,M532&lt;500),"Alta",IF(M532&gt;=500,"Muito Alta","Avaliar")))))</f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>F533+G533+H533+I533</f>
        <v>0</v>
      </c>
      <c r="K533" s="11">
        <v>5273</v>
      </c>
      <c r="L533" s="58" t="s">
        <v>1124</v>
      </c>
      <c r="M533" s="8">
        <f>(J533/K533)*100000</f>
        <v>0</v>
      </c>
      <c r="N533" s="7" t="str">
        <f>IF(M533=0,"Silencioso",IF(AND(M533&gt;0,M533&lt;100),"Baixa",IF(AND(M533&gt;=100,M533&lt;300),"Média",IF(AND(M533&gt;=300,M533&lt;500),"Alta",IF(M533&gt;=500,"Muito Alta","Avaliar")))))</f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>F534+G534+H534+I534</f>
        <v>0</v>
      </c>
      <c r="K534" s="11">
        <v>1775</v>
      </c>
      <c r="L534" s="58" t="s">
        <v>1124</v>
      </c>
      <c r="M534" s="8">
        <f>(J534/K534)*100000</f>
        <v>0</v>
      </c>
      <c r="N534" s="7" t="str">
        <f>IF(M534=0,"Silencioso",IF(AND(M534&gt;0,M534&lt;100),"Baixa",IF(AND(M534&gt;=100,M534&lt;300),"Média",IF(AND(M534&gt;=300,M534&lt;500),"Alta",IF(M534&gt;=500,"Muito Alta","Avaliar")))))</f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>F535+G535+H535+I535</f>
        <v>0</v>
      </c>
      <c r="K535" s="11">
        <v>6018</v>
      </c>
      <c r="L535" s="58" t="s">
        <v>1124</v>
      </c>
      <c r="M535" s="8">
        <f>(J535/K535)*100000</f>
        <v>0</v>
      </c>
      <c r="N535" s="7" t="str">
        <f>IF(M535=0,"Silencioso",IF(AND(M535&gt;0,M535&lt;100),"Baixa",IF(AND(M535&gt;=100,M535&lt;300),"Média",IF(AND(M535&gt;=300,M535&lt;500),"Alta",IF(M535&gt;=500,"Muito Alta","Avaliar")))))</f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>F536+G536+H536+I536</f>
        <v>0</v>
      </c>
      <c r="K536" s="11">
        <v>2765</v>
      </c>
      <c r="L536" s="58" t="s">
        <v>1124</v>
      </c>
      <c r="M536" s="8">
        <f>(J536/K536)*100000</f>
        <v>0</v>
      </c>
      <c r="N536" s="7" t="str">
        <f>IF(M536=0,"Silencioso",IF(AND(M536&gt;0,M536&lt;100),"Baixa",IF(AND(M536&gt;=100,M536&lt;300),"Média",IF(AND(M536&gt;=300,M536&lt;500),"Alta",IF(M536&gt;=500,"Muito Alta","Avaliar")))))</f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>F537+G537+H537+I537</f>
        <v>0</v>
      </c>
      <c r="K537" s="11">
        <v>41529</v>
      </c>
      <c r="L537" s="58" t="s">
        <v>1125</v>
      </c>
      <c r="M537" s="8">
        <f>(J537/K537)*100000</f>
        <v>0</v>
      </c>
      <c r="N537" s="7" t="str">
        <f>IF(M537=0,"Silencioso",IF(AND(M537&gt;0,M537&lt;100),"Baixa",IF(AND(M537&gt;=100,M537&lt;300),"Média",IF(AND(M537&gt;=300,M537&lt;500),"Alta",IF(M537&gt;=500,"Muito Alta","Avaliar")))))</f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>F538+G538+H538+I538</f>
        <v>0</v>
      </c>
      <c r="K538" s="11">
        <v>2136</v>
      </c>
      <c r="L538" s="58" t="s">
        <v>1124</v>
      </c>
      <c r="M538" s="8">
        <f>(J538/K538)*100000</f>
        <v>0</v>
      </c>
      <c r="N538" s="7" t="str">
        <f>IF(M538=0,"Silencioso",IF(AND(M538&gt;0,M538&lt;100),"Baixa",IF(AND(M538&gt;=100,M538&lt;300),"Média",IF(AND(M538&gt;=300,M538&lt;500),"Alta",IF(M538&gt;=500,"Muito Alta","Avaliar")))))</f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>F539+G539+H539+I539</f>
        <v>0</v>
      </c>
      <c r="K539" s="11">
        <v>3144</v>
      </c>
      <c r="L539" s="58" t="s">
        <v>1124</v>
      </c>
      <c r="M539" s="8">
        <f>(J539/K539)*100000</f>
        <v>0</v>
      </c>
      <c r="N539" s="7" t="str">
        <f>IF(M539=0,"Silencioso",IF(AND(M539&gt;0,M539&lt;100),"Baixa",IF(AND(M539&gt;=100,M539&lt;300),"Média",IF(AND(M539&gt;=300,M539&lt;500),"Alta",IF(M539&gt;=500,"Muito Alta","Avaliar")))))</f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>F540+G540+H540+I540</f>
        <v>0</v>
      </c>
      <c r="K540" s="11">
        <v>4647</v>
      </c>
      <c r="L540" s="58" t="s">
        <v>1124</v>
      </c>
      <c r="M540" s="8">
        <f>(J540/K540)*100000</f>
        <v>0</v>
      </c>
      <c r="N540" s="7" t="str">
        <f>IF(M540=0,"Silencioso",IF(AND(M540&gt;0,M540&lt;100),"Baixa",IF(AND(M540&gt;=100,M540&lt;300),"Média",IF(AND(M540&gt;=300,M540&lt;500),"Alta",IF(M540&gt;=500,"Muito Alta","Avaliar")))))</f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>F541+G541+H541+I541</f>
        <v>0</v>
      </c>
      <c r="K541" s="11">
        <v>7954</v>
      </c>
      <c r="L541" s="58" t="s">
        <v>1124</v>
      </c>
      <c r="M541" s="8">
        <f>(J541/K541)*100000</f>
        <v>0</v>
      </c>
      <c r="N541" s="7" t="str">
        <f>IF(M541=0,"Silencioso",IF(AND(M541&gt;0,M541&lt;100),"Baixa",IF(AND(M541&gt;=100,M541&lt;300),"Média",IF(AND(M541&gt;=300,M541&lt;500),"Alta",IF(M541&gt;=500,"Muito Alta","Avaliar")))))</f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>F542+G542+H542+I542</f>
        <v>0</v>
      </c>
      <c r="K542" s="11">
        <v>39121</v>
      </c>
      <c r="L542" s="58" t="s">
        <v>1125</v>
      </c>
      <c r="M542" s="8">
        <f>(J542/K542)*100000</f>
        <v>0</v>
      </c>
      <c r="N542" s="7" t="str">
        <f>IF(M542=0,"Silencioso",IF(AND(M542&gt;0,M542&lt;100),"Baixa",IF(AND(M542&gt;=100,M542&lt;300),"Média",IF(AND(M542&gt;=300,M542&lt;500),"Alta",IF(M542&gt;=500,"Muito Alta","Avaliar")))))</f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>F543+G543+H543+I543</f>
        <v>0</v>
      </c>
      <c r="K543" s="11">
        <v>33481</v>
      </c>
      <c r="L543" s="58" t="s">
        <v>1125</v>
      </c>
      <c r="M543" s="8">
        <f>(J543/K543)*100000</f>
        <v>0</v>
      </c>
      <c r="N543" s="7" t="str">
        <f>IF(M543=0,"Silencioso",IF(AND(M543&gt;0,M543&lt;100),"Baixa",IF(AND(M543&gt;=100,M543&lt;300),"Média",IF(AND(M543&gt;=300,M543&lt;500),"Alta",IF(M543&gt;=500,"Muito Alta","Avaliar")))))</f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>F544+G544+H544+I544</f>
        <v>0</v>
      </c>
      <c r="K544" s="11">
        <v>73994</v>
      </c>
      <c r="L544" s="58" t="s">
        <v>1126</v>
      </c>
      <c r="M544" s="8">
        <f>(J544/K544)*100000</f>
        <v>0</v>
      </c>
      <c r="N544" s="7" t="str">
        <f>IF(M544=0,"Silencioso",IF(AND(M544&gt;0,M544&lt;100),"Baixa",IF(AND(M544&gt;=100,M544&lt;300),"Média",IF(AND(M544&gt;=300,M544&lt;500),"Alta",IF(M544&gt;=500,"Muito Alta","Avaliar")))))</f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>F545+G545+H545+I545</f>
        <v>0</v>
      </c>
      <c r="K545" s="11">
        <v>5954</v>
      </c>
      <c r="L545" s="58" t="s">
        <v>1124</v>
      </c>
      <c r="M545" s="8">
        <f>(J545/K545)*100000</f>
        <v>0</v>
      </c>
      <c r="N545" s="7" t="str">
        <f>IF(M545=0,"Silencioso",IF(AND(M545&gt;0,M545&lt;100),"Baixa",IF(AND(M545&gt;=100,M545&lt;300),"Média",IF(AND(M545&gt;=300,M545&lt;500),"Alta",IF(M545&gt;=500,"Muito Alta","Avaliar")))))</f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>F546+G546+H546+I546</f>
        <v>0</v>
      </c>
      <c r="K546" s="11">
        <v>6332</v>
      </c>
      <c r="L546" s="58" t="s">
        <v>1124</v>
      </c>
      <c r="M546" s="8">
        <f>(J546/K546)*100000</f>
        <v>0</v>
      </c>
      <c r="N546" s="7" t="str">
        <f>IF(M546=0,"Silencioso",IF(AND(M546&gt;0,M546&lt;100),"Baixa",IF(AND(M546&gt;=100,M546&lt;300),"Média",IF(AND(M546&gt;=300,M546&lt;500),"Alta",IF(M546&gt;=500,"Muito Alta","Avaliar")))))</f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>F547+G547+H547+I547</f>
        <v>0</v>
      </c>
      <c r="K547" s="11">
        <v>20052</v>
      </c>
      <c r="L547" s="58" t="s">
        <v>1124</v>
      </c>
      <c r="M547" s="8">
        <f>(J547/K547)*100000</f>
        <v>0</v>
      </c>
      <c r="N547" s="7" t="str">
        <f>IF(M547=0,"Silencioso",IF(AND(M547&gt;0,M547&lt;100),"Baixa",IF(AND(M547&gt;=100,M547&lt;300),"Média",IF(AND(M547&gt;=300,M547&lt;500),"Alta",IF(M547&gt;=500,"Muito Alta","Avaliar")))))</f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>F548+G548+H548+I548</f>
        <v>0</v>
      </c>
      <c r="K548" s="11">
        <v>6084</v>
      </c>
      <c r="L548" s="58" t="s">
        <v>1124</v>
      </c>
      <c r="M548" s="8">
        <f>(J548/K548)*100000</f>
        <v>0</v>
      </c>
      <c r="N548" s="7" t="str">
        <f>IF(M548=0,"Silencioso",IF(AND(M548&gt;0,M548&lt;100),"Baixa",IF(AND(M548&gt;=100,M548&lt;300),"Média",IF(AND(M548&gt;=300,M548&lt;500),"Alta",IF(M548&gt;=500,"Muito Alta","Avaliar")))))</f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>F549+G549+H549+I549</f>
        <v>0</v>
      </c>
      <c r="K549" s="11">
        <v>4510</v>
      </c>
      <c r="L549" s="58" t="s">
        <v>1124</v>
      </c>
      <c r="M549" s="8">
        <f>(J549/K549)*100000</f>
        <v>0</v>
      </c>
      <c r="N549" s="7" t="str">
        <f>IF(M549=0,"Silencioso",IF(AND(M549&gt;0,M549&lt;100),"Baixa",IF(AND(M549&gt;=100,M549&lt;300),"Média",IF(AND(M549&gt;=300,M549&lt;500),"Alta",IF(M549&gt;=500,"Muito Alta","Avaliar")))))</f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>F550+G550+H550+I550</f>
        <v>0</v>
      </c>
      <c r="K550" s="11">
        <v>8270</v>
      </c>
      <c r="L550" s="58" t="s">
        <v>1124</v>
      </c>
      <c r="M550" s="8">
        <f>(J550/K550)*100000</f>
        <v>0</v>
      </c>
      <c r="N550" s="7" t="str">
        <f>IF(M550=0,"Silencioso",IF(AND(M550&gt;0,M550&lt;100),"Baixa",IF(AND(M550&gt;=100,M550&lt;300),"Média",IF(AND(M550&gt;=300,M550&lt;500),"Alta",IF(M550&gt;=500,"Muito Alta","Avaliar")))))</f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>F551+G551+H551+I551</f>
        <v>0</v>
      </c>
      <c r="K551" s="11">
        <v>1535</v>
      </c>
      <c r="L551" s="58" t="s">
        <v>1124</v>
      </c>
      <c r="M551" s="8">
        <f>(J551/K551)*100000</f>
        <v>0</v>
      </c>
      <c r="N551" s="7" t="str">
        <f>IF(M551=0,"Silencioso",IF(AND(M551&gt;0,M551&lt;100),"Baixa",IF(AND(M551&gt;=100,M551&lt;300),"Média",IF(AND(M551&gt;=300,M551&lt;500),"Alta",IF(M551&gt;=500,"Muito Alta","Avaliar")))))</f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>F552+G552+H552+I552</f>
        <v>0</v>
      </c>
      <c r="K552" s="11">
        <v>6621</v>
      </c>
      <c r="L552" s="58" t="s">
        <v>1124</v>
      </c>
      <c r="M552" s="8">
        <f>(J552/K552)*100000</f>
        <v>0</v>
      </c>
      <c r="N552" s="7" t="str">
        <f>IF(M552=0,"Silencioso",IF(AND(M552&gt;0,M552&lt;100),"Baixa",IF(AND(M552&gt;=100,M552&lt;300),"Média",IF(AND(M552&gt;=300,M552&lt;500),"Alta",IF(M552&gt;=500,"Muito Alta","Avaliar")))))</f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>F553+G553+H553+I553</f>
        <v>0</v>
      </c>
      <c r="K553" s="11">
        <v>5671</v>
      </c>
      <c r="L553" s="58" t="s">
        <v>1124</v>
      </c>
      <c r="M553" s="8">
        <f>(J553/K553)*100000</f>
        <v>0</v>
      </c>
      <c r="N553" s="7" t="str">
        <f>IF(M553=0,"Silencioso",IF(AND(M553&gt;0,M553&lt;100),"Baixa",IF(AND(M553&gt;=100,M553&lt;300),"Média",IF(AND(M553&gt;=300,M553&lt;500),"Alta",IF(M553&gt;=500,"Muito Alta","Avaliar")))))</f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>F554+G554+H554+I554</f>
        <v>0</v>
      </c>
      <c r="K554" s="11">
        <v>15543</v>
      </c>
      <c r="L554" s="58" t="s">
        <v>1124</v>
      </c>
      <c r="M554" s="8">
        <f>(J554/K554)*100000</f>
        <v>0</v>
      </c>
      <c r="N554" s="7" t="str">
        <f>IF(M554=0,"Silencioso",IF(AND(M554&gt;0,M554&lt;100),"Baixa",IF(AND(M554&gt;=100,M554&lt;300),"Média",IF(AND(M554&gt;=300,M554&lt;500),"Alta",IF(M554&gt;=500,"Muito Alta","Avaliar")))))</f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>F555+G555+H555+I555</f>
        <v>0</v>
      </c>
      <c r="K555" s="11">
        <v>93101</v>
      </c>
      <c r="L555" s="58" t="s">
        <v>1126</v>
      </c>
      <c r="M555" s="8">
        <f>(J555/K555)*100000</f>
        <v>0</v>
      </c>
      <c r="N555" s="7" t="str">
        <f>IF(M555=0,"Silencioso",IF(AND(M555&gt;0,M555&lt;100),"Baixa",IF(AND(M555&gt;=100,M555&lt;300),"Média",IF(AND(M555&gt;=300,M555&lt;500),"Alta",IF(M555&gt;=500,"Muito Alta","Avaliar")))))</f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>F556+G556+H556+I556</f>
        <v>0</v>
      </c>
      <c r="K556" s="11">
        <v>92430</v>
      </c>
      <c r="L556" s="58" t="s">
        <v>1126</v>
      </c>
      <c r="M556" s="8">
        <f>(J556/K556)*100000</f>
        <v>0</v>
      </c>
      <c r="N556" s="7" t="str">
        <f>IF(M556=0,"Silencioso",IF(AND(M556&gt;0,M556&lt;100),"Baixa",IF(AND(M556&gt;=100,M556&lt;300),"Média",IF(AND(M556&gt;=300,M556&lt;500),"Alta",IF(M556&gt;=500,"Muito Alta","Avaliar")))))</f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>F557+G557+H557+I557</f>
        <v>0</v>
      </c>
      <c r="K557" s="11">
        <v>21418</v>
      </c>
      <c r="L557" s="58" t="s">
        <v>1124</v>
      </c>
      <c r="M557" s="8">
        <f>(J557/K557)*100000</f>
        <v>0</v>
      </c>
      <c r="N557" s="7" t="str">
        <f>IF(M557=0,"Silencioso",IF(AND(M557&gt;0,M557&lt;100),"Baixa",IF(AND(M557&gt;=100,M557&lt;300),"Média",IF(AND(M557&gt;=300,M557&lt;500),"Alta",IF(M557&gt;=500,"Muito Alta","Avaliar")))))</f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>F558+G558+H558+I558</f>
        <v>0</v>
      </c>
      <c r="K558" s="11">
        <v>20940</v>
      </c>
      <c r="L558" s="58" t="s">
        <v>1124</v>
      </c>
      <c r="M558" s="8">
        <f>(J558/K558)*100000</f>
        <v>0</v>
      </c>
      <c r="N558" s="7" t="str">
        <f>IF(M558=0,"Silencioso",IF(AND(M558&gt;0,M558&lt;100),"Baixa",IF(AND(M558&gt;=100,M558&lt;300),"Média",IF(AND(M558&gt;=300,M558&lt;500),"Alta",IF(M558&gt;=500,"Muito Alta","Avaliar")))))</f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>F559+G559+H559+I559</f>
        <v>0</v>
      </c>
      <c r="K559" s="11">
        <v>24375</v>
      </c>
      <c r="L559" s="58" t="s">
        <v>1124</v>
      </c>
      <c r="M559" s="8">
        <f>(J559/K559)*100000</f>
        <v>0</v>
      </c>
      <c r="N559" s="7" t="str">
        <f>IF(M559=0,"Silencioso",IF(AND(M559&gt;0,M559&lt;100),"Baixa",IF(AND(M559&gt;=100,M559&lt;300),"Média",IF(AND(M559&gt;=300,M559&lt;500),"Alta",IF(M559&gt;=500,"Muito Alta","Avaliar")))))</f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>F560+G560+H560+I560</f>
        <v>0</v>
      </c>
      <c r="K560" s="11">
        <v>16294</v>
      </c>
      <c r="L560" s="58" t="s">
        <v>1124</v>
      </c>
      <c r="M560" s="8">
        <f>(J560/K560)*100000</f>
        <v>0</v>
      </c>
      <c r="N560" s="7" t="str">
        <f>IF(M560=0,"Silencioso",IF(AND(M560&gt;0,M560&lt;100),"Baixa",IF(AND(M560&gt;=100,M560&lt;300),"Média",IF(AND(M560&gt;=300,M560&lt;500),"Alta",IF(M560&gt;=500,"Muito Alta","Avaliar")))))</f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>F561+G561+H561+I561</f>
        <v>0</v>
      </c>
      <c r="K561" s="11">
        <v>8112</v>
      </c>
      <c r="L561" s="58" t="s">
        <v>1124</v>
      </c>
      <c r="M561" s="8">
        <f>(J561/K561)*100000</f>
        <v>0</v>
      </c>
      <c r="N561" s="7" t="str">
        <f>IF(M561=0,"Silencioso",IF(AND(M561&gt;0,M561&lt;100),"Baixa",IF(AND(M561&gt;=100,M561&lt;300),"Média",IF(AND(M561&gt;=300,M561&lt;500),"Alta",IF(M561&gt;=500,"Muito Alta","Avaliar")))))</f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>F562+G562+H562+I562</f>
        <v>0</v>
      </c>
      <c r="K562" s="11">
        <v>2048</v>
      </c>
      <c r="L562" s="58" t="s">
        <v>1124</v>
      </c>
      <c r="M562" s="8">
        <f>(J562/K562)*100000</f>
        <v>0</v>
      </c>
      <c r="N562" s="7" t="str">
        <f>IF(M562=0,"Silencioso",IF(AND(M562&gt;0,M562&lt;100),"Baixa",IF(AND(M562&gt;=100,M562&lt;300),"Média",IF(AND(M562&gt;=300,M562&lt;500),"Alta",IF(M562&gt;=500,"Muito Alta","Avaliar")))))</f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>F563+G563+H563+I563</f>
        <v>0</v>
      </c>
      <c r="K563" s="11">
        <v>1664</v>
      </c>
      <c r="L563" s="58" t="s">
        <v>1124</v>
      </c>
      <c r="M563" s="8">
        <f>(J563/K563)*100000</f>
        <v>0</v>
      </c>
      <c r="N563" s="7" t="str">
        <f>IF(M563=0,"Silencioso",IF(AND(M563&gt;0,M563&lt;100),"Baixa",IF(AND(M563&gt;=100,M563&lt;300),"Média",IF(AND(M563&gt;=300,M563&lt;500),"Alta",IF(M563&gt;=500,"Muito Alta","Avaliar")))))</f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>F564+G564+H564+I564</f>
        <v>0</v>
      </c>
      <c r="K564" s="11">
        <v>113998</v>
      </c>
      <c r="L564" s="58" t="s">
        <v>1127</v>
      </c>
      <c r="M564" s="8">
        <f>(J564/K564)*100000</f>
        <v>0</v>
      </c>
      <c r="N564" s="7" t="str">
        <f>IF(M564=0,"Silencioso",IF(AND(M564&gt;0,M564&lt;100),"Baixa",IF(AND(M564&gt;=100,M564&lt;300),"Média",IF(AND(M564&gt;=300,M564&lt;500),"Alta",IF(M564&gt;=500,"Muito Alta","Avaliar")))))</f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>F565+G565+H565+I565</f>
        <v>0</v>
      </c>
      <c r="K565" s="11">
        <v>5942</v>
      </c>
      <c r="L565" s="58" t="s">
        <v>1124</v>
      </c>
      <c r="M565" s="8">
        <f>(J565/K565)*100000</f>
        <v>0</v>
      </c>
      <c r="N565" s="7" t="str">
        <f>IF(M565=0,"Silencioso",IF(AND(M565&gt;0,M565&lt;100),"Baixa",IF(AND(M565&gt;=100,M565&lt;300),"Média",IF(AND(M565&gt;=300,M565&lt;500),"Alta",IF(M565&gt;=500,"Muito Alta","Avaliar")))))</f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>F566+G566+H566+I566</f>
        <v>0</v>
      </c>
      <c r="K566" s="11">
        <v>150833</v>
      </c>
      <c r="L566" s="58" t="s">
        <v>1127</v>
      </c>
      <c r="M566" s="8">
        <f>(J566/K566)*100000</f>
        <v>0</v>
      </c>
      <c r="N566" s="7" t="str">
        <f>IF(M566=0,"Silencioso",IF(AND(M566&gt;0,M566&lt;100),"Baixa",IF(AND(M566&gt;=100,M566&lt;300),"Média",IF(AND(M566&gt;=300,M566&lt;500),"Alta",IF(M566&gt;=500,"Muito Alta","Avaliar")))))</f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>F567+G567+H567+I567</f>
        <v>0</v>
      </c>
      <c r="K567" s="11">
        <v>90041</v>
      </c>
      <c r="L567" s="58" t="s">
        <v>1126</v>
      </c>
      <c r="M567" s="8">
        <f>(J567/K567)*100000</f>
        <v>0</v>
      </c>
      <c r="N567" s="7" t="str">
        <f>IF(M567=0,"Silencioso",IF(AND(M567&gt;0,M567&lt;100),"Baixa",IF(AND(M567&gt;=100,M567&lt;300),"Média",IF(AND(M567&gt;=300,M567&lt;500),"Alta",IF(M567&gt;=500,"Muito Alta","Avaliar")))))</f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>F568+G568+H568+I568</f>
        <v>0</v>
      </c>
      <c r="K568" s="11">
        <v>5652</v>
      </c>
      <c r="L568" s="58" t="s">
        <v>1124</v>
      </c>
      <c r="M568" s="8">
        <f>(J568/K568)*100000</f>
        <v>0</v>
      </c>
      <c r="N568" s="7" t="str">
        <f>IF(M568=0,"Silencioso",IF(AND(M568&gt;0,M568&lt;100),"Baixa",IF(AND(M568&gt;=100,M568&lt;300),"Média",IF(AND(M568&gt;=300,M568&lt;500),"Alta",IF(M568&gt;=500,"Muito Alta","Avaliar")))))</f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>F569+G569+H569+I569</f>
        <v>0</v>
      </c>
      <c r="K569" s="11">
        <v>9557</v>
      </c>
      <c r="L569" s="58" t="s">
        <v>1124</v>
      </c>
      <c r="M569" s="8">
        <f>(J569/K569)*100000</f>
        <v>0</v>
      </c>
      <c r="N569" s="7" t="str">
        <f>IF(M569=0,"Silencioso",IF(AND(M569&gt;0,M569&lt;100),"Baixa",IF(AND(M569&gt;=100,M569&lt;300),"Média",IF(AND(M569&gt;=300,M569&lt;500),"Alta",IF(M569&gt;=500,"Muito Alta","Avaliar")))))</f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>F570+G570+H570+I570</f>
        <v>0</v>
      </c>
      <c r="K570" s="11">
        <v>4849</v>
      </c>
      <c r="L570" s="58" t="s">
        <v>1124</v>
      </c>
      <c r="M570" s="8">
        <f>(J570/K570)*100000</f>
        <v>0</v>
      </c>
      <c r="N570" s="7" t="str">
        <f>IF(M570=0,"Silencioso",IF(AND(M570&gt;0,M570&lt;100),"Baixa",IF(AND(M570&gt;=100,M570&lt;300),"Média",IF(AND(M570&gt;=300,M570&lt;500),"Alta",IF(M570&gt;=500,"Muito Alta","Avaliar")))))</f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>F571+G571+H571+I571</f>
        <v>0</v>
      </c>
      <c r="K571" s="11">
        <v>8481</v>
      </c>
      <c r="L571" s="58" t="s">
        <v>1124</v>
      </c>
      <c r="M571" s="8">
        <f>(J571/K571)*100000</f>
        <v>0</v>
      </c>
      <c r="N571" s="7" t="str">
        <f>IF(M571=0,"Silencioso",IF(AND(M571&gt;0,M571&lt;100),"Baixa",IF(AND(M571&gt;=100,M571&lt;300),"Média",IF(AND(M571&gt;=300,M571&lt;500),"Alta",IF(M571&gt;=500,"Muito Alta","Avaliar")))))</f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>F572+G572+H572+I572</f>
        <v>0</v>
      </c>
      <c r="K572" s="11">
        <v>17545</v>
      </c>
      <c r="L572" s="58" t="s">
        <v>1124</v>
      </c>
      <c r="M572" s="8">
        <f>(J572/K572)*100000</f>
        <v>0</v>
      </c>
      <c r="N572" s="7" t="str">
        <f>IF(M572=0,"Silencioso",IF(AND(M572&gt;0,M572&lt;100),"Baixa",IF(AND(M572&gt;=100,M572&lt;300),"Média",IF(AND(M572&gt;=300,M572&lt;500),"Alta",IF(M572&gt;=500,"Muito Alta","Avaliar")))))</f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>F573+G573+H573+I573</f>
        <v>0</v>
      </c>
      <c r="K573" s="11">
        <v>24319</v>
      </c>
      <c r="L573" s="58" t="s">
        <v>1124</v>
      </c>
      <c r="M573" s="8">
        <f>(J573/K573)*100000</f>
        <v>0</v>
      </c>
      <c r="N573" s="7" t="str">
        <f>IF(M573=0,"Silencioso",IF(AND(M573&gt;0,M573&lt;100),"Baixa",IF(AND(M573&gt;=100,M573&lt;300),"Média",IF(AND(M573&gt;=300,M573&lt;500),"Alta",IF(M573&gt;=500,"Muito Alta","Avaliar")))))</f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>F574+G574+H574+I574</f>
        <v>0</v>
      </c>
      <c r="K574" s="11">
        <v>7065</v>
      </c>
      <c r="L574" s="58" t="s">
        <v>1124</v>
      </c>
      <c r="M574" s="8">
        <f>(J574/K574)*100000</f>
        <v>0</v>
      </c>
      <c r="N574" s="7" t="str">
        <f>IF(M574=0,"Silencioso",IF(AND(M574&gt;0,M574&lt;100),"Baixa",IF(AND(M574&gt;=100,M574&lt;300),"Média",IF(AND(M574&gt;=300,M574&lt;500),"Alta",IF(M574&gt;=500,"Muito Alta","Avaliar")))))</f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>F575+G575+H575+I575</f>
        <v>0</v>
      </c>
      <c r="K575" s="11">
        <v>3100</v>
      </c>
      <c r="L575" s="58" t="s">
        <v>1124</v>
      </c>
      <c r="M575" s="8">
        <f>(J575/K575)*100000</f>
        <v>0</v>
      </c>
      <c r="N575" s="7" t="str">
        <f>IF(M575=0,"Silencioso",IF(AND(M575&gt;0,M575&lt;100),"Baixa",IF(AND(M575&gt;=100,M575&lt;300),"Média",IF(AND(M575&gt;=300,M575&lt;500),"Alta",IF(M575&gt;=500,"Muito Alta","Avaliar")))))</f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>F576+G576+H576+I576</f>
        <v>0</v>
      </c>
      <c r="K576" s="11">
        <v>3969</v>
      </c>
      <c r="L576" s="58" t="s">
        <v>1124</v>
      </c>
      <c r="M576" s="8">
        <f>(J576/K576)*100000</f>
        <v>0</v>
      </c>
      <c r="N576" s="7" t="str">
        <f>IF(M576=0,"Silencioso",IF(AND(M576&gt;0,M576&lt;100),"Baixa",IF(AND(M576&gt;=100,M576&lt;300),"Média",IF(AND(M576&gt;=300,M576&lt;500),"Alta",IF(M576&gt;=500,"Muito Alta","Avaliar")))))</f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>F577+G577+H577+I577</f>
        <v>0</v>
      </c>
      <c r="K577" s="11">
        <v>2475</v>
      </c>
      <c r="L577" s="58" t="s">
        <v>1124</v>
      </c>
      <c r="M577" s="8">
        <f>(J577/K577)*100000</f>
        <v>0</v>
      </c>
      <c r="N577" s="7" t="str">
        <f>IF(M577=0,"Silencioso",IF(AND(M577&gt;0,M577&lt;100),"Baixa",IF(AND(M577&gt;=100,M577&lt;300),"Média",IF(AND(M577&gt;=300,M577&lt;500),"Alta",IF(M577&gt;=500,"Muito Alta","Avaliar")))))</f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>F578+G578+H578+I578</f>
        <v>0</v>
      </c>
      <c r="K578" s="11">
        <v>11246</v>
      </c>
      <c r="L578" s="58" t="s">
        <v>1124</v>
      </c>
      <c r="M578" s="8">
        <f>(J578/K578)*100000</f>
        <v>0</v>
      </c>
      <c r="N578" s="7" t="str">
        <f>IF(M578=0,"Silencioso",IF(AND(M578&gt;0,M578&lt;100),"Baixa",IF(AND(M578&gt;=100,M578&lt;300),"Média",IF(AND(M578&gt;=300,M578&lt;500),"Alta",IF(M578&gt;=500,"Muito Alta","Avaliar")))))</f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>F579+G579+H579+I579</f>
        <v>0</v>
      </c>
      <c r="K579" s="11">
        <v>11453</v>
      </c>
      <c r="L579" s="58" t="s">
        <v>1124</v>
      </c>
      <c r="M579" s="8">
        <f>(J579/K579)*100000</f>
        <v>0</v>
      </c>
      <c r="N579" s="7" t="str">
        <f>IF(M579=0,"Silencioso",IF(AND(M579&gt;0,M579&lt;100),"Baixa",IF(AND(M579&gt;=100,M579&lt;300),"Média",IF(AND(M579&gt;=300,M579&lt;500),"Alta",IF(M579&gt;=500,"Muito Alta","Avaliar")))))</f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>F580+G580+H580+I580</f>
        <v>0</v>
      </c>
      <c r="K580" s="11">
        <v>3626</v>
      </c>
      <c r="L580" s="58" t="s">
        <v>1124</v>
      </c>
      <c r="M580" s="8">
        <f>(J580/K580)*100000</f>
        <v>0</v>
      </c>
      <c r="N580" s="7" t="str">
        <f>IF(M580=0,"Silencioso",IF(AND(M580&gt;0,M580&lt;100),"Baixa",IF(AND(M580&gt;=100,M580&lt;300),"Média",IF(AND(M580&gt;=300,M580&lt;500),"Alta",IF(M580&gt;=500,"Muito Alta","Avaliar")))))</f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>F581+G581+H581+I581</f>
        <v>0</v>
      </c>
      <c r="K581" s="11">
        <v>63789</v>
      </c>
      <c r="L581" s="58" t="s">
        <v>1125</v>
      </c>
      <c r="M581" s="8">
        <f>(J581/K581)*100000</f>
        <v>0</v>
      </c>
      <c r="N581" s="7" t="str">
        <f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>F582+G582+H582+I582</f>
        <v>0</v>
      </c>
      <c r="K582" s="11">
        <v>1808</v>
      </c>
      <c r="L582" s="58" t="s">
        <v>1124</v>
      </c>
      <c r="M582" s="8">
        <f>(J582/K582)*100000</f>
        <v>0</v>
      </c>
      <c r="N582" s="7" t="str">
        <f>IF(M582=0,"Silencioso",IF(AND(M582&gt;0,M582&lt;100),"Baixa",IF(AND(M582&gt;=100,M582&lt;300),"Média",IF(AND(M582&gt;=300,M582&lt;500),"Alta",IF(M582&gt;=500,"Muito Alta","Avaliar")))))</f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>F583+G583+H583+I583</f>
        <v>0</v>
      </c>
      <c r="K583" s="11">
        <v>3310</v>
      </c>
      <c r="L583" s="58" t="s">
        <v>1124</v>
      </c>
      <c r="M583" s="8">
        <f>(J583/K583)*100000</f>
        <v>0</v>
      </c>
      <c r="N583" s="7" t="str">
        <f>IF(M583=0,"Silencioso",IF(AND(M583&gt;0,M583&lt;100),"Baixa",IF(AND(M583&gt;=100,M583&lt;300),"Média",IF(AND(M583&gt;=300,M583&lt;500),"Alta",IF(M583&gt;=500,"Muito Alta","Avaliar")))))</f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>F584+G584+H584+I584</f>
        <v>0</v>
      </c>
      <c r="K584" s="11">
        <v>4379</v>
      </c>
      <c r="L584" s="58" t="s">
        <v>1124</v>
      </c>
      <c r="M584" s="8">
        <f>(J584/K584)*100000</f>
        <v>0</v>
      </c>
      <c r="N584" s="7" t="str">
        <f>IF(M584=0,"Silencioso",IF(AND(M584&gt;0,M584&lt;100),"Baixa",IF(AND(M584&gt;=100,M584&lt;300),"Média",IF(AND(M584&gt;=300,M584&lt;500),"Alta",IF(M584&gt;=500,"Muito Alta","Avaliar")))))</f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>F585+G585+H585+I585</f>
        <v>0</v>
      </c>
      <c r="K585" s="11">
        <v>11249</v>
      </c>
      <c r="L585" s="58" t="s">
        <v>1124</v>
      </c>
      <c r="M585" s="8">
        <f>(J585/K585)*100000</f>
        <v>0</v>
      </c>
      <c r="N585" s="7" t="str">
        <f>IF(M585=0,"Silencioso",IF(AND(M585&gt;0,M585&lt;100),"Baixa",IF(AND(M585&gt;=100,M585&lt;300),"Média",IF(AND(M585&gt;=300,M585&lt;500),"Alta",IF(M585&gt;=500,"Muito Alta","Avaliar")))))</f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>F586+G586+H586+I586</f>
        <v>0</v>
      </c>
      <c r="K586" s="11">
        <v>16009</v>
      </c>
      <c r="L586" s="58" t="s">
        <v>1124</v>
      </c>
      <c r="M586" s="8">
        <f>(J586/K586)*100000</f>
        <v>0</v>
      </c>
      <c r="N586" s="7" t="str">
        <f>IF(M586=0,"Silencioso",IF(AND(M586&gt;0,M586&lt;100),"Baixa",IF(AND(M586&gt;=100,M586&lt;300),"Média",IF(AND(M586&gt;=300,M586&lt;500),"Alta",IF(M586&gt;=500,"Muito Alta","Avaliar")))))</f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>F587+G587+H587+I587</f>
        <v>0</v>
      </c>
      <c r="K587" s="11">
        <v>21291</v>
      </c>
      <c r="L587" s="58" t="s">
        <v>1124</v>
      </c>
      <c r="M587" s="8">
        <f>(J587/K587)*100000</f>
        <v>0</v>
      </c>
      <c r="N587" s="7" t="str">
        <f>IF(M587=0,"Silencioso",IF(AND(M587&gt;0,M587&lt;100),"Baixa",IF(AND(M587&gt;=100,M587&lt;300),"Média",IF(AND(M587&gt;=300,M587&lt;500),"Alta",IF(M587&gt;=500,"Muito Alta","Avaliar")))))</f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>F588+G588+H588+I588</f>
        <v>0</v>
      </c>
      <c r="K588" s="11">
        <v>6847</v>
      </c>
      <c r="L588" s="58" t="s">
        <v>1124</v>
      </c>
      <c r="M588" s="8">
        <f>(J588/K588)*100000</f>
        <v>0</v>
      </c>
      <c r="N588" s="7" t="str">
        <f>IF(M588=0,"Silencioso",IF(AND(M588&gt;0,M588&lt;100),"Baixa",IF(AND(M588&gt;=100,M588&lt;300),"Média",IF(AND(M588&gt;=300,M588&lt;500),"Alta",IF(M588&gt;=500,"Muito Alta","Avaliar")))))</f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>F589+G589+H589+I589</f>
        <v>0</v>
      </c>
      <c r="K589" s="11">
        <v>4246</v>
      </c>
      <c r="L589" s="58" t="s">
        <v>1124</v>
      </c>
      <c r="M589" s="8">
        <f>(J589/K589)*100000</f>
        <v>0</v>
      </c>
      <c r="N589" s="7" t="str">
        <f>IF(M589=0,"Silencioso",IF(AND(M589&gt;0,M589&lt;100),"Baixa",IF(AND(M589&gt;=100,M589&lt;300),"Média",IF(AND(M589&gt;=300,M589&lt;500),"Alta",IF(M589&gt;=500,"Muito Alta","Avaliar")))))</f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>F590+G590+H590+I590</f>
        <v>0</v>
      </c>
      <c r="K590" s="11">
        <v>2763</v>
      </c>
      <c r="L590" s="58" t="s">
        <v>1124</v>
      </c>
      <c r="M590" s="8">
        <f>(J590/K590)*100000</f>
        <v>0</v>
      </c>
      <c r="N590" s="7" t="str">
        <f>IF(M590=0,"Silencioso",IF(AND(M590&gt;0,M590&lt;100),"Baixa",IF(AND(M590&gt;=100,M590&lt;300),"Média",IF(AND(M590&gt;=300,M590&lt;500),"Alta",IF(M590&gt;=500,"Muito Alta","Avaliar")))))</f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>F591+G591+H591+I591</f>
        <v>0</v>
      </c>
      <c r="K591" s="11">
        <v>8426</v>
      </c>
      <c r="L591" s="58" t="s">
        <v>1124</v>
      </c>
      <c r="M591" s="8">
        <f>(J591/K591)*100000</f>
        <v>0</v>
      </c>
      <c r="N591" s="7" t="str">
        <f>IF(M591=0,"Silencioso",IF(AND(M591&gt;0,M591&lt;100),"Baixa",IF(AND(M591&gt;=100,M591&lt;300),"Média",IF(AND(M591&gt;=300,M591&lt;500),"Alta",IF(M591&gt;=500,"Muito Alta","Avaliar")))))</f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>F592+G592+H592+I592</f>
        <v>0</v>
      </c>
      <c r="K592" s="11">
        <v>4140</v>
      </c>
      <c r="L592" s="58" t="s">
        <v>1124</v>
      </c>
      <c r="M592" s="8">
        <f>(J592/K592)*100000</f>
        <v>0</v>
      </c>
      <c r="N592" s="7" t="str">
        <f>IF(M592=0,"Silencioso",IF(AND(M592&gt;0,M592&lt;100),"Baixa",IF(AND(M592&gt;=100,M592&lt;300),"Média",IF(AND(M592&gt;=300,M592&lt;500),"Alta",IF(M592&gt;=500,"Muito Alta","Avaliar")))))</f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>F593+G593+H593+I593</f>
        <v>0</v>
      </c>
      <c r="K593" s="11">
        <v>4528</v>
      </c>
      <c r="L593" s="58" t="s">
        <v>1124</v>
      </c>
      <c r="M593" s="8">
        <f>(J593/K593)*100000</f>
        <v>0</v>
      </c>
      <c r="N593" s="7" t="str">
        <f>IF(M593=0,"Silencioso",IF(AND(M593&gt;0,M593&lt;100),"Baixa",IF(AND(M593&gt;=100,M593&lt;300),"Média",IF(AND(M593&gt;=300,M593&lt;500),"Alta",IF(M593&gt;=500,"Muito Alta","Avaliar")))))</f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>F594+G594+H594+I594</f>
        <v>0</v>
      </c>
      <c r="K594" s="11">
        <v>4955</v>
      </c>
      <c r="L594" s="58" t="s">
        <v>1124</v>
      </c>
      <c r="M594" s="8">
        <f>(J594/K594)*100000</f>
        <v>0</v>
      </c>
      <c r="N594" s="7" t="str">
        <f>IF(M594=0,"Silencioso",IF(AND(M594&gt;0,M594&lt;100),"Baixa",IF(AND(M594&gt;=100,M594&lt;300),"Média",IF(AND(M594&gt;=300,M594&lt;500),"Alta",IF(M594&gt;=500,"Muito Alta","Avaliar")))))</f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>F595+G595+H595+I595</f>
        <v>0</v>
      </c>
      <c r="K595" s="11">
        <v>8631</v>
      </c>
      <c r="L595" s="58" t="s">
        <v>1124</v>
      </c>
      <c r="M595" s="8">
        <f>(J595/K595)*100000</f>
        <v>0</v>
      </c>
      <c r="N595" s="7" t="str">
        <f>IF(M595=0,"Silencioso",IF(AND(M595&gt;0,M595&lt;100),"Baixa",IF(AND(M595&gt;=100,M595&lt;300),"Média",IF(AND(M595&gt;=300,M595&lt;500),"Alta",IF(M595&gt;=500,"Muito Alta","Avaliar")))))</f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>F596+G596+H596+I596</f>
        <v>0</v>
      </c>
      <c r="K596" s="11">
        <v>4894</v>
      </c>
      <c r="L596" s="58" t="s">
        <v>1124</v>
      </c>
      <c r="M596" s="8">
        <f>(J596/K596)*100000</f>
        <v>0</v>
      </c>
      <c r="N596" s="7" t="str">
        <f>IF(M596=0,"Silencioso",IF(AND(M596&gt;0,M596&lt;100),"Baixa",IF(AND(M596&gt;=100,M596&lt;300),"Média",IF(AND(M596&gt;=300,M596&lt;500),"Alta",IF(M596&gt;=500,"Muito Alta","Avaliar")))))</f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>F597+G597+H597+I597</f>
        <v>0</v>
      </c>
      <c r="K597" s="11">
        <v>7490</v>
      </c>
      <c r="L597" s="58" t="s">
        <v>1124</v>
      </c>
      <c r="M597" s="8">
        <f>(J597/K597)*100000</f>
        <v>0</v>
      </c>
      <c r="N597" s="7" t="str">
        <f>IF(M597=0,"Silencioso",IF(AND(M597&gt;0,M597&lt;100),"Baixa",IF(AND(M597&gt;=100,M597&lt;300),"Média",IF(AND(M597&gt;=300,M597&lt;500),"Alta",IF(M597&gt;=500,"Muito Alta","Avaliar")))))</f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>F598+G598+H598+I598</f>
        <v>0</v>
      </c>
      <c r="K598" s="11">
        <v>6421</v>
      </c>
      <c r="L598" s="58" t="s">
        <v>1124</v>
      </c>
      <c r="M598" s="8">
        <f>(J598/K598)*100000</f>
        <v>0</v>
      </c>
      <c r="N598" s="7" t="str">
        <f>IF(M598=0,"Silencioso",IF(AND(M598&gt;0,M598&lt;100),"Baixa",IF(AND(M598&gt;=100,M598&lt;300),"Média",IF(AND(M598&gt;=300,M598&lt;500),"Alta",IF(M598&gt;=500,"Muito Alta","Avaliar")))))</f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>F599+G599+H599+I599</f>
        <v>0</v>
      </c>
      <c r="K599" s="11">
        <v>6044</v>
      </c>
      <c r="L599" s="58" t="s">
        <v>1124</v>
      </c>
      <c r="M599" s="8">
        <f>(J599/K599)*100000</f>
        <v>0</v>
      </c>
      <c r="N599" s="7" t="str">
        <f>IF(M599=0,"Silencioso",IF(AND(M599&gt;0,M599&lt;100),"Baixa",IF(AND(M599&gt;=100,M599&lt;300),"Média",IF(AND(M599&gt;=300,M599&lt;500),"Alta",IF(M599&gt;=500,"Muito Alta","Avaliar")))))</f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>F600+G600+H600+I600</f>
        <v>0</v>
      </c>
      <c r="K600" s="11">
        <v>17618</v>
      </c>
      <c r="L600" s="58" t="s">
        <v>1124</v>
      </c>
      <c r="M600" s="8">
        <f>(J600/K600)*100000</f>
        <v>0</v>
      </c>
      <c r="N600" s="7" t="str">
        <f>IF(M600=0,"Silencioso",IF(AND(M600&gt;0,M600&lt;100),"Baixa",IF(AND(M600&gt;=100,M600&lt;300),"Média",IF(AND(M600&gt;=300,M600&lt;500),"Alta",IF(M600&gt;=500,"Muito Alta","Avaliar")))))</f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>F601+G601+H601+I601</f>
        <v>0</v>
      </c>
      <c r="K601" s="11">
        <v>5455</v>
      </c>
      <c r="L601" s="58" t="s">
        <v>1124</v>
      </c>
      <c r="M601" s="8">
        <f>(J601/K601)*100000</f>
        <v>0</v>
      </c>
      <c r="N601" s="7" t="str">
        <f>IF(M601=0,"Silencioso",IF(AND(M601&gt;0,M601&lt;100),"Baixa",IF(AND(M601&gt;=100,M601&lt;300),"Média",IF(AND(M601&gt;=300,M601&lt;500),"Alta",IF(M601&gt;=500,"Muito Alta","Avaliar")))))</f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>F602+G602+H602+I602</f>
        <v>0</v>
      </c>
      <c r="K602" s="11">
        <v>8550</v>
      </c>
      <c r="L602" s="58" t="s">
        <v>1124</v>
      </c>
      <c r="M602" s="8">
        <f>(J602/K602)*100000</f>
        <v>0</v>
      </c>
      <c r="N602" s="7" t="str">
        <f>IF(M602=0,"Silencioso",IF(AND(M602&gt;0,M602&lt;100),"Baixa",IF(AND(M602&gt;=100,M602&lt;300),"Média",IF(AND(M602&gt;=300,M602&lt;500),"Alta",IF(M602&gt;=500,"Muito Alta","Avaliar")))))</f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>F603+G603+H603+I603</f>
        <v>0</v>
      </c>
      <c r="K603" s="11">
        <v>10731</v>
      </c>
      <c r="L603" s="58" t="s">
        <v>1124</v>
      </c>
      <c r="M603" s="8">
        <f>(J603/K603)*100000</f>
        <v>0</v>
      </c>
      <c r="N603" s="7" t="str">
        <f>IF(M603=0,"Silencioso",IF(AND(M603&gt;0,M603&lt;100),"Baixa",IF(AND(M603&gt;=100,M603&lt;300),"Média",IF(AND(M603&gt;=300,M603&lt;500),"Alta",IF(M603&gt;=500,"Muito Alta","Avaliar")))))</f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>F604+G604+H604+I604</f>
        <v>0</v>
      </c>
      <c r="K604" s="11">
        <v>56208</v>
      </c>
      <c r="L604" s="58" t="s">
        <v>1125</v>
      </c>
      <c r="M604" s="8">
        <f>(J604/K604)*100000</f>
        <v>0</v>
      </c>
      <c r="N604" s="7" t="str">
        <f>IF(M604=0,"Silencioso",IF(AND(M604&gt;0,M604&lt;100),"Baixa",IF(AND(M604&gt;=100,M604&lt;300),"Média",IF(AND(M604&gt;=300,M604&lt;500),"Alta",IF(M604&gt;=500,"Muito Alta","Avaliar")))))</f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>F605+G605+H605+I605</f>
        <v>0</v>
      </c>
      <c r="K605" s="11">
        <v>10816</v>
      </c>
      <c r="L605" s="58" t="s">
        <v>1124</v>
      </c>
      <c r="M605" s="8">
        <f>(J605/K605)*100000</f>
        <v>0</v>
      </c>
      <c r="N605" s="7" t="str">
        <f>IF(M605=0,"Silencioso",IF(AND(M605&gt;0,M605&lt;100),"Baixa",IF(AND(M605&gt;=100,M605&lt;300),"Média",IF(AND(M605&gt;=300,M605&lt;500),"Alta",IF(M605&gt;=500,"Muito Alta","Avaliar")))))</f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>F606+G606+H606+I606</f>
        <v>0</v>
      </c>
      <c r="K606" s="11">
        <v>27755</v>
      </c>
      <c r="L606" s="58" t="s">
        <v>1125</v>
      </c>
      <c r="M606" s="8">
        <f>(J606/K606)*100000</f>
        <v>0</v>
      </c>
      <c r="N606" s="7" t="str">
        <f>IF(M606=0,"Silencioso",IF(AND(M606&gt;0,M606&lt;100),"Baixa",IF(AND(M606&gt;=100,M606&lt;300),"Média",IF(AND(M606&gt;=300,M606&lt;500),"Alta",IF(M606&gt;=500,"Muito Alta","Avaliar")))))</f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>F607+G607+H607+I607</f>
        <v>0</v>
      </c>
      <c r="K607" s="11">
        <v>34456</v>
      </c>
      <c r="L607" s="58" t="s">
        <v>1125</v>
      </c>
      <c r="M607" s="8">
        <f>(J607/K607)*100000</f>
        <v>0</v>
      </c>
      <c r="N607" s="7" t="str">
        <f>IF(M607=0,"Silencioso",IF(AND(M607&gt;0,M607&lt;100),"Baixa",IF(AND(M607&gt;=100,M607&lt;300),"Média",IF(AND(M607&gt;=300,M607&lt;500),"Alta",IF(M607&gt;=500,"Muito Alta","Avaliar")))))</f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>F608+G608+H608+I608</f>
        <v>0</v>
      </c>
      <c r="K608" s="11">
        <v>11968</v>
      </c>
      <c r="L608" s="58" t="s">
        <v>1124</v>
      </c>
      <c r="M608" s="8">
        <f>(J608/K608)*100000</f>
        <v>0</v>
      </c>
      <c r="N608" s="7" t="str">
        <f>IF(M608=0,"Silencioso",IF(AND(M608&gt;0,M608&lt;100),"Baixa",IF(AND(M608&gt;=100,M608&lt;300),"Média",IF(AND(M608&gt;=300,M608&lt;500),"Alta",IF(M608&gt;=500,"Muito Alta","Avaliar")))))</f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>F609+G609+H609+I609</f>
        <v>0</v>
      </c>
      <c r="K609" s="11">
        <v>16734</v>
      </c>
      <c r="L609" s="58" t="s">
        <v>1124</v>
      </c>
      <c r="M609" s="8">
        <f>(J609/K609)*100000</f>
        <v>0</v>
      </c>
      <c r="N609" s="7" t="str">
        <f>IF(M609=0,"Silencioso",IF(AND(M609&gt;0,M609&lt;100),"Baixa",IF(AND(M609&gt;=100,M609&lt;300),"Média",IF(AND(M609&gt;=300,M609&lt;500),"Alta",IF(M609&gt;=500,"Muito Alta","Avaliar")))))</f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>F610+G610+H610+I610</f>
        <v>0</v>
      </c>
      <c r="K610" s="11">
        <v>166111</v>
      </c>
      <c r="L610" s="58" t="s">
        <v>1127</v>
      </c>
      <c r="M610" s="8">
        <f>(J610/K610)*100000</f>
        <v>0</v>
      </c>
      <c r="N610" s="7" t="str">
        <f>IF(M610=0,"Silencioso",IF(AND(M610&gt;0,M610&lt;100),"Baixa",IF(AND(M610&gt;=100,M610&lt;300),"Média",IF(AND(M610&gt;=300,M610&lt;500),"Alta",IF(M610&gt;=500,"Muito Alta","Avaliar")))))</f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>F611+G611+H611+I611</f>
        <v>0</v>
      </c>
      <c r="K611" s="11">
        <v>8508</v>
      </c>
      <c r="L611" s="58" t="s">
        <v>1124</v>
      </c>
      <c r="M611" s="8">
        <f>(J611/K611)*100000</f>
        <v>0</v>
      </c>
      <c r="N611" s="7" t="str">
        <f>IF(M611=0,"Silencioso",IF(AND(M611&gt;0,M611&lt;100),"Baixa",IF(AND(M611&gt;=100,M611&lt;300),"Média",IF(AND(M611&gt;=300,M611&lt;500),"Alta",IF(M611&gt;=500,"Muito Alta","Avaliar")))))</f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>F612+G612+H612+I612</f>
        <v>0</v>
      </c>
      <c r="K612" s="11">
        <v>31583</v>
      </c>
      <c r="L612" s="58" t="s">
        <v>1125</v>
      </c>
      <c r="M612" s="8">
        <f>(J612/K612)*100000</f>
        <v>0</v>
      </c>
      <c r="N612" s="7" t="str">
        <f>IF(M612=0,"Silencioso",IF(AND(M612&gt;0,M612&lt;100),"Baixa",IF(AND(M612&gt;=100,M612&lt;300),"Média",IF(AND(M612&gt;=300,M612&lt;500),"Alta",IF(M612&gt;=500,"Muito Alta","Avaliar")))))</f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>F613+G613+H613+I613</f>
        <v>0</v>
      </c>
      <c r="K613" s="11">
        <v>59605</v>
      </c>
      <c r="L613" s="58" t="s">
        <v>1125</v>
      </c>
      <c r="M613" s="8">
        <f>(J613/K613)*100000</f>
        <v>0</v>
      </c>
      <c r="N613" s="7" t="str">
        <f>IF(M613=0,"Silencioso",IF(AND(M613&gt;0,M613&lt;100),"Baixa",IF(AND(M613&gt;=100,M613&lt;300),"Média",IF(AND(M613&gt;=300,M613&lt;500),"Alta",IF(M613&gt;=500,"Muito Alta","Avaliar")))))</f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>F614+G614+H614+I614</f>
        <v>0</v>
      </c>
      <c r="K614" s="11">
        <v>4237</v>
      </c>
      <c r="L614" s="58" t="s">
        <v>1124</v>
      </c>
      <c r="M614" s="8">
        <f>(J614/K614)*100000</f>
        <v>0</v>
      </c>
      <c r="N614" s="7" t="str">
        <f>IF(M614=0,"Silencioso",IF(AND(M614&gt;0,M614&lt;100),"Baixa",IF(AND(M614&gt;=100,M614&lt;300),"Média",IF(AND(M614&gt;=300,M614&lt;500),"Alta",IF(M614&gt;=500,"Muito Alta","Avaliar")))))</f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>F615+G615+H615+I615</f>
        <v>0</v>
      </c>
      <c r="K615" s="11">
        <v>12061</v>
      </c>
      <c r="L615" s="58" t="s">
        <v>1124</v>
      </c>
      <c r="M615" s="8">
        <f>(J615/K615)*100000</f>
        <v>0</v>
      </c>
      <c r="N615" s="7" t="str">
        <f>IF(M615=0,"Silencioso",IF(AND(M615&gt;0,M615&lt;100),"Baixa",IF(AND(M615&gt;=100,M615&lt;300),"Média",IF(AND(M615&gt;=300,M615&lt;500),"Alta",IF(M615&gt;=500,"Muito Alta","Avaliar")))))</f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>F616+G616+H616+I616</f>
        <v>0</v>
      </c>
      <c r="K616" s="11">
        <v>37950</v>
      </c>
      <c r="L616" s="58" t="s">
        <v>1125</v>
      </c>
      <c r="M616" s="8">
        <f>(J616/K616)*100000</f>
        <v>0</v>
      </c>
      <c r="N616" s="7" t="str">
        <f>IF(M616=0,"Silencioso",IF(AND(M616&gt;0,M616&lt;100),"Baixa",IF(AND(M616&gt;=100,M616&lt;300),"Média",IF(AND(M616&gt;=300,M616&lt;500),"Alta",IF(M616&gt;=500,"Muito Alta","Avaliar")))))</f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>F617+G617+H617+I617</f>
        <v>0</v>
      </c>
      <c r="K617" s="11">
        <v>11208</v>
      </c>
      <c r="L617" s="58" t="s">
        <v>1124</v>
      </c>
      <c r="M617" s="8">
        <f>(J617/K617)*100000</f>
        <v>0</v>
      </c>
      <c r="N617" s="7" t="str">
        <f>IF(M617=0,"Silencioso",IF(AND(M617&gt;0,M617&lt;100),"Baixa",IF(AND(M617&gt;=100,M617&lt;300),"Média",IF(AND(M617&gt;=300,M617&lt;500),"Alta",IF(M617&gt;=500,"Muito Alta","Avaliar")))))</f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>F618+G618+H618+I618</f>
        <v>0</v>
      </c>
      <c r="K618" s="11">
        <v>16491</v>
      </c>
      <c r="L618" s="58" t="s">
        <v>1124</v>
      </c>
      <c r="M618" s="8">
        <f>(J618/K618)*100000</f>
        <v>0</v>
      </c>
      <c r="N618" s="7" t="str">
        <f>IF(M618=0,"Silencioso",IF(AND(M618&gt;0,M618&lt;100),"Baixa",IF(AND(M618&gt;=100,M618&lt;300),"Média",IF(AND(M618&gt;=300,M618&lt;500),"Alta",IF(M618&gt;=500,"Muito Alta","Avaliar")))))</f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>F619+G619+H619+I619</f>
        <v>0</v>
      </c>
      <c r="K619" s="11">
        <v>148862</v>
      </c>
      <c r="L619" s="58" t="s">
        <v>1127</v>
      </c>
      <c r="M619" s="8">
        <f>(J619/K619)*100000</f>
        <v>0</v>
      </c>
      <c r="N619" s="7" t="str">
        <f>IF(M619=0,"Silencioso",IF(AND(M619&gt;0,M619&lt;100),"Baixa",IF(AND(M619&gt;=100,M619&lt;300),"Média",IF(AND(M619&gt;=300,M619&lt;500),"Alta",IF(M619&gt;=500,"Muito Alta","Avaliar")))))</f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>F620+G620+H620+I620</f>
        <v>0</v>
      </c>
      <c r="K620" s="11">
        <v>5981</v>
      </c>
      <c r="L620" s="58" t="s">
        <v>1124</v>
      </c>
      <c r="M620" s="8">
        <f>(J620/K620)*100000</f>
        <v>0</v>
      </c>
      <c r="N620" s="7" t="str">
        <f>IF(M620=0,"Silencioso",IF(AND(M620&gt;0,M620&lt;100),"Baixa",IF(AND(M620&gt;=100,M620&lt;300),"Média",IF(AND(M620&gt;=300,M620&lt;500),"Alta",IF(M620&gt;=500,"Muito Alta","Avaliar")))))</f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>F621+G621+H621+I621</f>
        <v>0</v>
      </c>
      <c r="K621" s="11">
        <v>8979</v>
      </c>
      <c r="L621" s="58" t="s">
        <v>1124</v>
      </c>
      <c r="M621" s="8">
        <f>(J621/K621)*100000</f>
        <v>0</v>
      </c>
      <c r="N621" s="7" t="str">
        <f>IF(M621=0,"Silencioso",IF(AND(M621&gt;0,M621&lt;100),"Baixa",IF(AND(M621&gt;=100,M621&lt;300),"Média",IF(AND(M621&gt;=300,M621&lt;500),"Alta",IF(M621&gt;=500,"Muito Alta","Avaliar")))))</f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>F622+G622+H622+I622</f>
        <v>0</v>
      </c>
      <c r="K622" s="11">
        <v>27688</v>
      </c>
      <c r="L622" s="58" t="s">
        <v>1125</v>
      </c>
      <c r="M622" s="8">
        <f>(J622/K622)*100000</f>
        <v>0</v>
      </c>
      <c r="N622" s="7" t="str">
        <f>IF(M622=0,"Silencioso",IF(AND(M622&gt;0,M622&lt;100),"Baixa",IF(AND(M622&gt;=100,M622&lt;300),"Média",IF(AND(M622&gt;=300,M622&lt;500),"Alta",IF(M622&gt;=500,"Muito Alta","Avaliar")))))</f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>F623+G623+H623+I623</f>
        <v>0</v>
      </c>
      <c r="K623" s="11">
        <v>8642</v>
      </c>
      <c r="L623" s="58" t="s">
        <v>1124</v>
      </c>
      <c r="M623" s="8">
        <f>(J623/K623)*100000</f>
        <v>0</v>
      </c>
      <c r="N623" s="7" t="str">
        <f>IF(M623=0,"Silencioso",IF(AND(M623&gt;0,M623&lt;100),"Baixa",IF(AND(M623&gt;=100,M623&lt;300),"Média",IF(AND(M623&gt;=300,M623&lt;500),"Alta",IF(M623&gt;=500,"Muito Alta","Avaliar")))))</f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>F624+G624+H624+I624</f>
        <v>0</v>
      </c>
      <c r="K624" s="11">
        <v>3573</v>
      </c>
      <c r="L624" s="58" t="s">
        <v>1124</v>
      </c>
      <c r="M624" s="8">
        <f>(J624/K624)*100000</f>
        <v>0</v>
      </c>
      <c r="N624" s="7" t="str">
        <f>IF(M624=0,"Silencioso",IF(AND(M624&gt;0,M624&lt;100),"Baixa",IF(AND(M624&gt;=100,M624&lt;300),"Média",IF(AND(M624&gt;=300,M624&lt;500),"Alta",IF(M624&gt;=500,"Muito Alta","Avaliar")))))</f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>F625+G625+H625+I625</f>
        <v>0</v>
      </c>
      <c r="K625" s="11">
        <v>5398</v>
      </c>
      <c r="L625" s="58" t="s">
        <v>1124</v>
      </c>
      <c r="M625" s="8">
        <f>(J625/K625)*100000</f>
        <v>0</v>
      </c>
      <c r="N625" s="7" t="str">
        <f>IF(M625=0,"Silencioso",IF(AND(M625&gt;0,M625&lt;100),"Baixa",IF(AND(M625&gt;=100,M625&lt;300),"Média",IF(AND(M625&gt;=300,M625&lt;500),"Alta",IF(M625&gt;=500,"Muito Alta","Avaliar")))))</f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>F626+G626+H626+I626</f>
        <v>0</v>
      </c>
      <c r="K626" s="11">
        <v>3676</v>
      </c>
      <c r="L626" s="58" t="s">
        <v>1124</v>
      </c>
      <c r="M626" s="8">
        <f>(J626/K626)*100000</f>
        <v>0</v>
      </c>
      <c r="N626" s="7" t="str">
        <f>IF(M626=0,"Silencioso",IF(AND(M626&gt;0,M626&lt;100),"Baixa",IF(AND(M626&gt;=100,M626&lt;300),"Média",IF(AND(M626&gt;=300,M626&lt;500),"Alta",IF(M626&gt;=500,"Muito Alta","Avaliar")))))</f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>F627+G627+H627+I627</f>
        <v>0</v>
      </c>
      <c r="K627" s="11">
        <v>3004</v>
      </c>
      <c r="L627" s="58" t="s">
        <v>1124</v>
      </c>
      <c r="M627" s="8">
        <f>(J627/K627)*100000</f>
        <v>0</v>
      </c>
      <c r="N627" s="7" t="str">
        <f>IF(M627=0,"Silencioso",IF(AND(M627&gt;0,M627&lt;100),"Baixa",IF(AND(M627&gt;=100,M627&lt;300),"Média",IF(AND(M627&gt;=300,M627&lt;500),"Alta",IF(M627&gt;=500,"Muito Alta","Avaliar")))))</f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>F628+G628+H628+I628</f>
        <v>0</v>
      </c>
      <c r="K628" s="11">
        <v>19377</v>
      </c>
      <c r="L628" s="58" t="s">
        <v>1124</v>
      </c>
      <c r="M628" s="8">
        <f>(J628/K628)*100000</f>
        <v>0</v>
      </c>
      <c r="N628" s="7" t="str">
        <f>IF(M628=0,"Silencioso",IF(AND(M628&gt;0,M628&lt;100),"Baixa",IF(AND(M628&gt;=100,M628&lt;300),"Média",IF(AND(M628&gt;=300,M628&lt;500),"Alta",IF(M628&gt;=500,"Muito Alta","Avaliar")))))</f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>F629+G629+H629+I629</f>
        <v>0</v>
      </c>
      <c r="K629" s="11">
        <v>10629</v>
      </c>
      <c r="L629" s="58" t="s">
        <v>1124</v>
      </c>
      <c r="M629" s="8">
        <f>(J629/K629)*100000</f>
        <v>0</v>
      </c>
      <c r="N629" s="7" t="str">
        <f>IF(M629=0,"Silencioso",IF(AND(M629&gt;0,M629&lt;100),"Baixa",IF(AND(M629&gt;=100,M629&lt;300),"Média",IF(AND(M629&gt;=300,M629&lt;500),"Alta",IF(M629&gt;=500,"Muito Alta","Avaliar")))))</f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>F630+G630+H630+I630</f>
        <v>0</v>
      </c>
      <c r="K630" s="11">
        <v>3542</v>
      </c>
      <c r="L630" s="58" t="s">
        <v>1124</v>
      </c>
      <c r="M630" s="8">
        <f>(J630/K630)*100000</f>
        <v>0</v>
      </c>
      <c r="N630" s="7" t="str">
        <f>IF(M630=0,"Silencioso",IF(AND(M630&gt;0,M630&lt;100),"Baixa",IF(AND(M630&gt;=100,M630&lt;300),"Média",IF(AND(M630&gt;=300,M630&lt;500),"Alta",IF(M630&gt;=500,"Muito Alta","Avaliar")))))</f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>F631+G631+H631+I631</f>
        <v>0</v>
      </c>
      <c r="K631" s="11">
        <v>1934</v>
      </c>
      <c r="L631" s="58" t="s">
        <v>1124</v>
      </c>
      <c r="M631" s="8">
        <f>(J631/K631)*100000</f>
        <v>0</v>
      </c>
      <c r="N631" s="7" t="str">
        <f>IF(M631=0,"Silencioso",IF(AND(M631&gt;0,M631&lt;100),"Baixa",IF(AND(M631&gt;=100,M631&lt;300),"Média",IF(AND(M631&gt;=300,M631&lt;500),"Alta",IF(M631&gt;=500,"Muito Alta","Avaliar")))))</f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>F632+G632+H632+I632</f>
        <v>0</v>
      </c>
      <c r="K632" s="11">
        <v>16277</v>
      </c>
      <c r="L632" s="58" t="s">
        <v>1124</v>
      </c>
      <c r="M632" s="8">
        <f>(J632/K632)*100000</f>
        <v>0</v>
      </c>
      <c r="N632" s="7" t="str">
        <f>IF(M632=0,"Silencioso",IF(AND(M632&gt;0,M632&lt;100),"Baixa",IF(AND(M632&gt;=100,M632&lt;300),"Média",IF(AND(M632&gt;=300,M632&lt;500),"Alta",IF(M632&gt;=500,"Muito Alta","Avaliar")))))</f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>F633+G633+H633+I633</f>
        <v>0</v>
      </c>
      <c r="K633" s="11">
        <v>23814</v>
      </c>
      <c r="L633" s="58" t="s">
        <v>1124</v>
      </c>
      <c r="M633" s="8">
        <f>(J633/K633)*100000</f>
        <v>0</v>
      </c>
      <c r="N633" s="7" t="str">
        <f>IF(M633=0,"Silencioso",IF(AND(M633&gt;0,M633&lt;100),"Baixa",IF(AND(M633&gt;=100,M633&lt;300),"Média",IF(AND(M633&gt;=300,M633&lt;500),"Alta",IF(M633&gt;=500,"Muito Alta","Avaliar")))))</f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>F634+G634+H634+I634</f>
        <v>0</v>
      </c>
      <c r="K634" s="11">
        <v>10514</v>
      </c>
      <c r="L634" s="58" t="s">
        <v>1124</v>
      </c>
      <c r="M634" s="8">
        <f>(J634/K634)*100000</f>
        <v>0</v>
      </c>
      <c r="N634" s="7" t="str">
        <f>IF(M634=0,"Silencioso",IF(AND(M634&gt;0,M634&lt;100),"Baixa",IF(AND(M634&gt;=100,M634&lt;300),"Média",IF(AND(M634&gt;=300,M634&lt;500),"Alta",IF(M634&gt;=500,"Muito Alta","Avaliar")))))</f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>F635+G635+H635+I635</f>
        <v>0</v>
      </c>
      <c r="K635" s="11">
        <v>7105</v>
      </c>
      <c r="L635" s="58" t="s">
        <v>1124</v>
      </c>
      <c r="M635" s="8">
        <f>(J635/K635)*100000</f>
        <v>0</v>
      </c>
      <c r="N635" s="7" t="str">
        <f>IF(M635=0,"Silencioso",IF(AND(M635&gt;0,M635&lt;100),"Baixa",IF(AND(M635&gt;=100,M635&lt;300),"Média",IF(AND(M635&gt;=300,M635&lt;500),"Alta",IF(M635&gt;=500,"Muito Alta","Avaliar")))))</f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>F636+G636+H636+I636</f>
        <v>0</v>
      </c>
      <c r="K636" s="11">
        <v>11459</v>
      </c>
      <c r="L636" s="58" t="s">
        <v>1124</v>
      </c>
      <c r="M636" s="8">
        <f>(J636/K636)*100000</f>
        <v>0</v>
      </c>
      <c r="N636" s="7" t="str">
        <f>IF(M636=0,"Silencioso",IF(AND(M636&gt;0,M636&lt;100),"Baixa",IF(AND(M636&gt;=100,M636&lt;300),"Média",IF(AND(M636&gt;=300,M636&lt;500),"Alta",IF(M636&gt;=500,"Muito Alta","Avaliar")))))</f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>F637+G637+H637+I637</f>
        <v>0</v>
      </c>
      <c r="K637" s="11">
        <v>17398</v>
      </c>
      <c r="L637" s="58" t="s">
        <v>1124</v>
      </c>
      <c r="M637" s="8">
        <f>(J637/K637)*100000</f>
        <v>0</v>
      </c>
      <c r="N637" s="7" t="str">
        <f>IF(M637=0,"Silencioso",IF(AND(M637&gt;0,M637&lt;100),"Baixa",IF(AND(M637&gt;=100,M637&lt;300),"Média",IF(AND(M637&gt;=300,M637&lt;500),"Alta",IF(M637&gt;=500,"Muito Alta","Avaliar")))))</f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>F638+G638+H638+I638</f>
        <v>0</v>
      </c>
      <c r="K638" s="11">
        <v>4798</v>
      </c>
      <c r="L638" s="58" t="s">
        <v>1124</v>
      </c>
      <c r="M638" s="8">
        <f>(J638/K638)*100000</f>
        <v>0</v>
      </c>
      <c r="N638" s="7" t="str">
        <f>IF(M638=0,"Silencioso",IF(AND(M638&gt;0,M638&lt;100),"Baixa",IF(AND(M638&gt;=100,M638&lt;300),"Média",IF(AND(M638&gt;=300,M638&lt;500),"Alta",IF(M638&gt;=500,"Muito Alta","Avaliar")))))</f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>F639+G639+H639+I639</f>
        <v>0</v>
      </c>
      <c r="K639" s="11">
        <v>8138</v>
      </c>
      <c r="L639" s="58" t="s">
        <v>1124</v>
      </c>
      <c r="M639" s="8">
        <f>(J639/K639)*100000</f>
        <v>0</v>
      </c>
      <c r="N639" s="7" t="str">
        <f>IF(M639=0,"Silencioso",IF(AND(M639&gt;0,M639&lt;100),"Baixa",IF(AND(M639&gt;=100,M639&lt;300),"Média",IF(AND(M639&gt;=300,M639&lt;500),"Alta",IF(M639&gt;=500,"Muito Alta","Avaliar")))))</f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>F640+G640+H640+I640</f>
        <v>0</v>
      </c>
      <c r="K640" s="11">
        <v>9487</v>
      </c>
      <c r="L640" s="58" t="s">
        <v>1124</v>
      </c>
      <c r="M640" s="8">
        <f>(J640/K640)*100000</f>
        <v>0</v>
      </c>
      <c r="N640" s="7" t="str">
        <f>IF(M640=0,"Silencioso",IF(AND(M640&gt;0,M640&lt;100),"Baixa",IF(AND(M640&gt;=100,M640&lt;300),"Média",IF(AND(M640&gt;=300,M640&lt;500),"Alta",IF(M640&gt;=500,"Muito Alta","Avaliar")))))</f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>F641+G641+H641+I641</f>
        <v>0</v>
      </c>
      <c r="K641" s="11">
        <v>331045</v>
      </c>
      <c r="L641" s="58" t="s">
        <v>1127</v>
      </c>
      <c r="M641" s="8">
        <f>(J641/K641)*100000</f>
        <v>0</v>
      </c>
      <c r="N641" s="7" t="str">
        <f>IF(M641=0,"Silencioso",IF(AND(M641&gt;0,M641&lt;100),"Baixa",IF(AND(M641&gt;=100,M641&lt;300),"Média",IF(AND(M641&gt;=300,M641&lt;500),"Alta",IF(M641&gt;=500,"Muito Alta","Avaliar")))))</f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>F642+G642+H642+I642</f>
        <v>0</v>
      </c>
      <c r="K642" s="11">
        <v>4019</v>
      </c>
      <c r="L642" s="58" t="s">
        <v>1124</v>
      </c>
      <c r="M642" s="8">
        <f>(J642/K642)*100000</f>
        <v>0</v>
      </c>
      <c r="N642" s="7" t="str">
        <f>IF(M642=0,"Silencioso",IF(AND(M642&gt;0,M642&lt;100),"Baixa",IF(AND(M642&gt;=100,M642&lt;300),"Média",IF(AND(M642&gt;=300,M642&lt;500),"Alta",IF(M642&gt;=500,"Muito Alta","Avaliar")))))</f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>F643+G643+H643+I643</f>
        <v>0</v>
      </c>
      <c r="K643" s="11">
        <v>10203</v>
      </c>
      <c r="L643" s="58" t="s">
        <v>1124</v>
      </c>
      <c r="M643" s="8">
        <f>(J643/K643)*100000</f>
        <v>0</v>
      </c>
      <c r="N643" s="7" t="str">
        <f>IF(M643=0,"Silencioso",IF(AND(M643&gt;0,M643&lt;100),"Baixa",IF(AND(M643&gt;=100,M643&lt;300),"Média",IF(AND(M643&gt;=300,M643&lt;500),"Alta",IF(M643&gt;=500,"Muito Alta","Avaliar")))))</f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>F644+G644+H644+I644</f>
        <v>0</v>
      </c>
      <c r="K644" s="11">
        <v>13659</v>
      </c>
      <c r="L644" s="58" t="s">
        <v>1124</v>
      </c>
      <c r="M644" s="8">
        <f>(J644/K644)*100000</f>
        <v>0</v>
      </c>
      <c r="N644" s="7" t="str">
        <f>IF(M644=0,"Silencioso",IF(AND(M644&gt;0,M644&lt;100),"Baixa",IF(AND(M644&gt;=100,M644&lt;300),"Média",IF(AND(M644&gt;=300,M644&lt;500),"Alta",IF(M644&gt;=500,"Muito Alta","Avaliar")))))</f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>F645+G645+H645+I645</f>
        <v>0</v>
      </c>
      <c r="K645" s="11">
        <v>5167</v>
      </c>
      <c r="L645" s="58" t="s">
        <v>1124</v>
      </c>
      <c r="M645" s="8">
        <f>(J645/K645)*100000</f>
        <v>0</v>
      </c>
      <c r="N645" s="7" t="str">
        <f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>F646+G646+H646+I646</f>
        <v>0</v>
      </c>
      <c r="K646" s="11">
        <v>2599</v>
      </c>
      <c r="L646" s="58" t="s">
        <v>1124</v>
      </c>
      <c r="M646" s="8">
        <f>(J646/K646)*100000</f>
        <v>0</v>
      </c>
      <c r="N646" s="7" t="str">
        <f>IF(M646=0,"Silencioso",IF(AND(M646&gt;0,M646&lt;100),"Baixa",IF(AND(M646&gt;=100,M646&lt;300),"Média",IF(AND(M646&gt;=300,M646&lt;500),"Alta",IF(M646&gt;=500,"Muito Alta","Avaliar")))))</f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>F647+G647+H647+I647</f>
        <v>0</v>
      </c>
      <c r="K647" s="11">
        <v>5549</v>
      </c>
      <c r="L647" s="58" t="s">
        <v>1124</v>
      </c>
      <c r="M647" s="8">
        <f>(J647/K647)*100000</f>
        <v>0</v>
      </c>
      <c r="N647" s="7" t="str">
        <f>IF(M647=0,"Silencioso",IF(AND(M647&gt;0,M647&lt;100),"Baixa",IF(AND(M647&gt;=100,M647&lt;300),"Média",IF(AND(M647&gt;=300,M647&lt;500),"Alta",IF(M647&gt;=500,"Muito Alta","Avaliar")))))</f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>F648+G648+H648+I648</f>
        <v>0</v>
      </c>
      <c r="K648" s="11">
        <v>5783</v>
      </c>
      <c r="L648" s="58" t="s">
        <v>1124</v>
      </c>
      <c r="M648" s="8">
        <f>(J648/K648)*100000</f>
        <v>0</v>
      </c>
      <c r="N648" s="7" t="str">
        <f>IF(M648=0,"Silencioso",IF(AND(M648&gt;0,M648&lt;100),"Baixa",IF(AND(M648&gt;=100,M648&lt;300),"Média",IF(AND(M648&gt;=300,M648&lt;500),"Alta",IF(M648&gt;=500,"Muito Alta","Avaliar")))))</f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>F649+G649+H649+I649</f>
        <v>0</v>
      </c>
      <c r="K649" s="11">
        <v>8941</v>
      </c>
      <c r="L649" s="58" t="s">
        <v>1124</v>
      </c>
      <c r="M649" s="8">
        <f>(J649/K649)*100000</f>
        <v>0</v>
      </c>
      <c r="N649" s="7" t="str">
        <f>IF(M649=0,"Silencioso",IF(AND(M649&gt;0,M649&lt;100),"Baixa",IF(AND(M649&gt;=100,M649&lt;300),"Média",IF(AND(M649&gt;=300,M649&lt;500),"Alta",IF(M649&gt;=500,"Muito Alta","Avaliar")))))</f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>F650+G650+H650+I650</f>
        <v>0</v>
      </c>
      <c r="K650" s="11">
        <v>12291</v>
      </c>
      <c r="L650" s="58" t="s">
        <v>1124</v>
      </c>
      <c r="M650" s="8">
        <f>(J650/K650)*100000</f>
        <v>0</v>
      </c>
      <c r="N650" s="7" t="str">
        <f>IF(M650=0,"Silencioso",IF(AND(M650&gt;0,M650&lt;100),"Baixa",IF(AND(M650&gt;=100,M650&lt;300),"Média",IF(AND(M650&gt;=300,M650&lt;500),"Alta",IF(M650&gt;=500,"Muito Alta","Avaliar")))))</f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>F651+G651+H651+I651</f>
        <v>0</v>
      </c>
      <c r="K651" s="11">
        <v>30779</v>
      </c>
      <c r="L651" s="58" t="s">
        <v>1125</v>
      </c>
      <c r="M651" s="8">
        <f>(J651/K651)*100000</f>
        <v>0</v>
      </c>
      <c r="N651" s="7" t="str">
        <f>IF(M651=0,"Silencioso",IF(AND(M651&gt;0,M651&lt;100),"Baixa",IF(AND(M651&gt;=100,M651&lt;300),"Média",IF(AND(M651&gt;=300,M651&lt;500),"Alta",IF(M651&gt;=500,"Muito Alta","Avaliar")))))</f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>F652+G652+H652+I652</f>
        <v>0</v>
      </c>
      <c r="K652" s="11">
        <v>14346</v>
      </c>
      <c r="L652" s="58" t="s">
        <v>1124</v>
      </c>
      <c r="M652" s="8">
        <f>(J652/K652)*100000</f>
        <v>0</v>
      </c>
      <c r="N652" s="7" t="str">
        <f>IF(M652=0,"Silencioso",IF(AND(M652&gt;0,M652&lt;100),"Baixa",IF(AND(M652&gt;=100,M652&lt;300),"Média",IF(AND(M652&gt;=300,M652&lt;500),"Alta",IF(M652&gt;=500,"Muito Alta","Avaliar")))))</f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>F653+G653+H653+I653</f>
        <v>0</v>
      </c>
      <c r="K653" s="11">
        <v>17858</v>
      </c>
      <c r="L653" s="58" t="s">
        <v>1124</v>
      </c>
      <c r="M653" s="8">
        <f>(J653/K653)*100000</f>
        <v>0</v>
      </c>
      <c r="N653" s="7" t="str">
        <f>IF(M653=0,"Silencioso",IF(AND(M653&gt;0,M653&lt;100),"Baixa",IF(AND(M653&gt;=100,M653&lt;300),"Média",IF(AND(M653&gt;=300,M653&lt;500),"Alta",IF(M653&gt;=500,"Muito Alta","Avaliar")))))</f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>F654+G654+H654+I654</f>
        <v>0</v>
      </c>
      <c r="K654" s="11">
        <v>5467</v>
      </c>
      <c r="L654" s="58" t="s">
        <v>1124</v>
      </c>
      <c r="M654" s="8">
        <f>(J654/K654)*100000</f>
        <v>0</v>
      </c>
      <c r="N654" s="7" t="str">
        <f>IF(M654=0,"Silencioso",IF(AND(M654&gt;0,M654&lt;100),"Baixa",IF(AND(M654&gt;=100,M654&lt;300),"Média",IF(AND(M654&gt;=300,M654&lt;500),"Alta",IF(M654&gt;=500,"Muito Alta","Avaliar")))))</f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>F655+G655+H655+I655</f>
        <v>0</v>
      </c>
      <c r="K655" s="11">
        <v>12957</v>
      </c>
      <c r="L655" s="58" t="s">
        <v>1124</v>
      </c>
      <c r="M655" s="8">
        <f>(J655/K655)*100000</f>
        <v>0</v>
      </c>
      <c r="N655" s="7" t="str">
        <f>IF(M655=0,"Silencioso",IF(AND(M655&gt;0,M655&lt;100),"Baixa",IF(AND(M655&gt;=100,M655&lt;300),"Média",IF(AND(M655&gt;=300,M655&lt;500),"Alta",IF(M655&gt;=500,"Muito Alta","Avaliar")))))</f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>F656+G656+H656+I656</f>
        <v>0</v>
      </c>
      <c r="K656" s="11">
        <v>4648</v>
      </c>
      <c r="L656" s="58" t="s">
        <v>1124</v>
      </c>
      <c r="M656" s="8">
        <f>(J656/K656)*100000</f>
        <v>0</v>
      </c>
      <c r="N656" s="7" t="str">
        <f>IF(M656=0,"Silencioso",IF(AND(M656&gt;0,M656&lt;100),"Baixa",IF(AND(M656&gt;=100,M656&lt;300),"Média",IF(AND(M656&gt;=300,M656&lt;500),"Alta",IF(M656&gt;=500,"Muito Alta","Avaliar")))))</f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>F657+G657+H657+I657</f>
        <v>0</v>
      </c>
      <c r="K657" s="11">
        <v>2289</v>
      </c>
      <c r="L657" s="58" t="s">
        <v>1124</v>
      </c>
      <c r="M657" s="8">
        <f>(J657/K657)*100000</f>
        <v>0</v>
      </c>
      <c r="N657" s="7" t="str">
        <f>IF(M657=0,"Silencioso",IF(AND(M657&gt;0,M657&lt;100),"Baixa",IF(AND(M657&gt;=100,M657&lt;300),"Média",IF(AND(M657&gt;=300,M657&lt;500),"Alta",IF(M657&gt;=500,"Muito Alta","Avaliar")))))</f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>F658+G658+H658+I658</f>
        <v>0</v>
      </c>
      <c r="K658" s="11">
        <v>7991</v>
      </c>
      <c r="L658" s="58" t="s">
        <v>1124</v>
      </c>
      <c r="M658" s="8">
        <f>(J658/K658)*100000</f>
        <v>0</v>
      </c>
      <c r="N658" s="7" t="str">
        <f>IF(M658=0,"Silencioso",IF(AND(M658&gt;0,M658&lt;100),"Baixa",IF(AND(M658&gt;=100,M658&lt;300),"Média",IF(AND(M658&gt;=300,M658&lt;500),"Alta",IF(M658&gt;=500,"Muito Alta","Avaliar")))))</f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>F659+G659+H659+I659</f>
        <v>0</v>
      </c>
      <c r="K659" s="11">
        <v>3547</v>
      </c>
      <c r="L659" s="58" t="s">
        <v>1124</v>
      </c>
      <c r="M659" s="8">
        <f>(J659/K659)*100000</f>
        <v>0</v>
      </c>
      <c r="N659" s="7" t="str">
        <f>IF(M659=0,"Silencioso",IF(AND(M659&gt;0,M659&lt;100),"Baixa",IF(AND(M659&gt;=100,M659&lt;300),"Média",IF(AND(M659&gt;=300,M659&lt;500),"Alta",IF(M659&gt;=500,"Muito Alta","Avaliar")))))</f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>F660+G660+H660+I660</f>
        <v>0</v>
      </c>
      <c r="K660" s="11">
        <v>4566</v>
      </c>
      <c r="L660" s="58" t="s">
        <v>1124</v>
      </c>
      <c r="M660" s="8">
        <f>(J660/K660)*100000</f>
        <v>0</v>
      </c>
      <c r="N660" s="7" t="str">
        <f>IF(M660=0,"Silencioso",IF(AND(M660&gt;0,M660&lt;100),"Baixa",IF(AND(M660&gt;=100,M660&lt;300),"Média",IF(AND(M660&gt;=300,M660&lt;500),"Alta",IF(M660&gt;=500,"Muito Alta","Avaliar")))))</f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>F661+G661+H661+I661</f>
        <v>0</v>
      </c>
      <c r="K661" s="11">
        <v>6198</v>
      </c>
      <c r="L661" s="58" t="s">
        <v>1124</v>
      </c>
      <c r="M661" s="8">
        <f>(J661/K661)*100000</f>
        <v>0</v>
      </c>
      <c r="N661" s="7" t="str">
        <f>IF(M661=0,"Silencioso",IF(AND(M661&gt;0,M661&lt;100),"Baixa",IF(AND(M661&gt;=100,M661&lt;300),"Média",IF(AND(M661&gt;=300,M661&lt;500),"Alta",IF(M661&gt;=500,"Muito Alta","Avaliar")))))</f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>F662+G662+H662+I662</f>
        <v>0</v>
      </c>
      <c r="K662" s="11">
        <v>10226</v>
      </c>
      <c r="L662" s="58" t="s">
        <v>1124</v>
      </c>
      <c r="M662" s="8">
        <f>(J662/K662)*100000</f>
        <v>0</v>
      </c>
      <c r="N662" s="7" t="str">
        <f>IF(M662=0,"Silencioso",IF(AND(M662&gt;0,M662&lt;100),"Baixa",IF(AND(M662&gt;=100,M662&lt;300),"Média",IF(AND(M662&gt;=300,M662&lt;500),"Alta",IF(M662&gt;=500,"Muito Alta","Avaliar")))))</f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>F663+G663+H663+I663</f>
        <v>0</v>
      </c>
      <c r="K663" s="11">
        <v>135421</v>
      </c>
      <c r="L663" s="58" t="s">
        <v>1127</v>
      </c>
      <c r="M663" s="8">
        <f>(J663/K663)*100000</f>
        <v>0</v>
      </c>
      <c r="N663" s="7" t="str">
        <f>IF(M663=0,"Silencioso",IF(AND(M663&gt;0,M663&lt;100),"Baixa",IF(AND(M663&gt;=100,M663&lt;300),"Média",IF(AND(M663&gt;=300,M663&lt;500),"Alta",IF(M663&gt;=500,"Muito Alta","Avaliar")))))</f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>F664+G664+H664+I664</f>
        <v>0</v>
      </c>
      <c r="K664" s="11">
        <v>15525</v>
      </c>
      <c r="L664" s="58" t="s">
        <v>1124</v>
      </c>
      <c r="M664" s="8">
        <f>(J664/K664)*100000</f>
        <v>0</v>
      </c>
      <c r="N664" s="7" t="str">
        <f>IF(M664=0,"Silencioso",IF(AND(M664&gt;0,M664&lt;100),"Baixa",IF(AND(M664&gt;=100,M664&lt;300),"Média",IF(AND(M664&gt;=300,M664&lt;500),"Alta",IF(M664&gt;=500,"Muito Alta","Avaliar")))))</f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>F665+G665+H665+I665</f>
        <v>0</v>
      </c>
      <c r="K665" s="11">
        <v>25989</v>
      </c>
      <c r="L665" s="58" t="s">
        <v>1125</v>
      </c>
      <c r="M665" s="8">
        <f>(J665/K665)*100000</f>
        <v>0</v>
      </c>
      <c r="N665" s="7" t="str">
        <f>IF(M665=0,"Silencioso",IF(AND(M665&gt;0,M665&lt;100),"Baixa",IF(AND(M665&gt;=100,M665&lt;300),"Média",IF(AND(M665&gt;=300,M665&lt;500),"Alta",IF(M665&gt;=500,"Muito Alta","Avaliar")))))</f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>F666+G666+H666+I666</f>
        <v>0</v>
      </c>
      <c r="K666" s="11">
        <v>41349</v>
      </c>
      <c r="L666" s="58" t="s">
        <v>1125</v>
      </c>
      <c r="M666" s="8">
        <f>(J666/K666)*100000</f>
        <v>0</v>
      </c>
      <c r="N666" s="7" t="str">
        <f>IF(M666=0,"Silencioso",IF(AND(M666&gt;0,M666&lt;100),"Baixa",IF(AND(M666&gt;=100,M666&lt;300),"Média",IF(AND(M666&gt;=300,M666&lt;500),"Alta",IF(M666&gt;=500,"Muito Alta","Avaliar")))))</f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>F667+G667+H667+I667</f>
        <v>0</v>
      </c>
      <c r="K667" s="11">
        <v>7007</v>
      </c>
      <c r="L667" s="58" t="s">
        <v>1124</v>
      </c>
      <c r="M667" s="8">
        <f>(J667/K667)*100000</f>
        <v>0</v>
      </c>
      <c r="N667" s="7" t="str">
        <f>IF(M667=0,"Silencioso",IF(AND(M667&gt;0,M667&lt;100),"Baixa",IF(AND(M667&gt;=100,M667&lt;300),"Média",IF(AND(M667&gt;=300,M667&lt;500),"Alta",IF(M667&gt;=500,"Muito Alta","Avaliar")))))</f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>F668+G668+H668+I668</f>
        <v>0</v>
      </c>
      <c r="K668" s="11">
        <v>30807</v>
      </c>
      <c r="L668" s="58" t="s">
        <v>1125</v>
      </c>
      <c r="M668" s="8">
        <f>(J668/K668)*100000</f>
        <v>0</v>
      </c>
      <c r="N668" s="7" t="str">
        <f>IF(M668=0,"Silencioso",IF(AND(M668&gt;0,M668&lt;100),"Baixa",IF(AND(M668&gt;=100,M668&lt;300),"Média",IF(AND(M668&gt;=300,M668&lt;500),"Alta",IF(M668&gt;=500,"Muito Alta","Avaliar")))))</f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>F669+G669+H669+I669</f>
        <v>0</v>
      </c>
      <c r="K669" s="11">
        <v>8113</v>
      </c>
      <c r="L669" s="58" t="s">
        <v>1124</v>
      </c>
      <c r="M669" s="8">
        <f>(J669/K669)*100000</f>
        <v>0</v>
      </c>
      <c r="N669" s="7" t="str">
        <f>IF(M669=0,"Silencioso",IF(AND(M669&gt;0,M669&lt;100),"Baixa",IF(AND(M669&gt;=100,M669&lt;300),"Média",IF(AND(M669&gt;=300,M669&lt;500),"Alta",IF(M669&gt;=500,"Muito Alta","Avaliar")))))</f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>F670+G670+H670+I670</f>
        <v>0</v>
      </c>
      <c r="K670" s="11">
        <v>3117</v>
      </c>
      <c r="L670" s="58" t="s">
        <v>1124</v>
      </c>
      <c r="M670" s="8">
        <f>(J670/K670)*100000</f>
        <v>0</v>
      </c>
      <c r="N670" s="7" t="str">
        <f>IF(M670=0,"Silencioso",IF(AND(M670&gt;0,M670&lt;100),"Baixa",IF(AND(M670&gt;=100,M670&lt;300),"Média",IF(AND(M670&gt;=300,M670&lt;500),"Alta",IF(M670&gt;=500,"Muito Alta","Avaliar")))))</f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>F671+G671+H671+I671</f>
        <v>0</v>
      </c>
      <c r="K671" s="11">
        <v>4454</v>
      </c>
      <c r="L671" s="58" t="s">
        <v>1124</v>
      </c>
      <c r="M671" s="8">
        <f>(J671/K671)*100000</f>
        <v>0</v>
      </c>
      <c r="N671" s="7" t="str">
        <f>IF(M671=0,"Silencioso",IF(AND(M671&gt;0,M671&lt;100),"Baixa",IF(AND(M671&gt;=100,M671&lt;300),"Média",IF(AND(M671&gt;=300,M671&lt;500),"Alta",IF(M671&gt;=500,"Muito Alta","Avaliar")))))</f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>F672+G672+H672+I672</f>
        <v>0</v>
      </c>
      <c r="K672" s="11">
        <v>8541</v>
      </c>
      <c r="L672" s="58" t="s">
        <v>1124</v>
      </c>
      <c r="M672" s="8">
        <f>(J672/K672)*100000</f>
        <v>0</v>
      </c>
      <c r="N672" s="7" t="str">
        <f>IF(M672=0,"Silencioso",IF(AND(M672&gt;0,M672&lt;100),"Baixa",IF(AND(M672&gt;=100,M672&lt;300),"Média",IF(AND(M672&gt;=300,M672&lt;500),"Alta",IF(M672&gt;=500,"Muito Alta","Avaliar")))))</f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>F673+G673+H673+I673</f>
        <v>0</v>
      </c>
      <c r="K673" s="11">
        <v>4177</v>
      </c>
      <c r="L673" s="58" t="s">
        <v>1124</v>
      </c>
      <c r="M673" s="8">
        <f>(J673/K673)*100000</f>
        <v>0</v>
      </c>
      <c r="N673" s="7" t="str">
        <f>IF(M673=0,"Silencioso",IF(AND(M673&gt;0,M673&lt;100),"Baixa",IF(AND(M673&gt;=100,M673&lt;300),"Média",IF(AND(M673&gt;=300,M673&lt;500),"Alta",IF(M673&gt;=500,"Muito Alta","Avaliar")))))</f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>F674+G674+H674+I674</f>
        <v>0</v>
      </c>
      <c r="K674" s="11">
        <v>4793</v>
      </c>
      <c r="L674" s="58" t="s">
        <v>1124</v>
      </c>
      <c r="M674" s="8">
        <f>(J674/K674)*100000</f>
        <v>0</v>
      </c>
      <c r="N674" s="7" t="str">
        <f>IF(M674=0,"Silencioso",IF(AND(M674&gt;0,M674&lt;100),"Baixa",IF(AND(M674&gt;=100,M674&lt;300),"Média",IF(AND(M674&gt;=300,M674&lt;500),"Alta",IF(M674&gt;=500,"Muito Alta","Avaliar")))))</f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>F675+G675+H675+I675</f>
        <v>0</v>
      </c>
      <c r="K675" s="11">
        <v>4438</v>
      </c>
      <c r="L675" s="58" t="s">
        <v>1124</v>
      </c>
      <c r="M675" s="8">
        <f>(J675/K675)*100000</f>
        <v>0</v>
      </c>
      <c r="N675" s="7" t="str">
        <f>IF(M675=0,"Silencioso",IF(AND(M675&gt;0,M675&lt;100),"Baixa",IF(AND(M675&gt;=100,M675&lt;300),"Média",IF(AND(M675&gt;=300,M675&lt;500),"Alta",IF(M675&gt;=500,"Muito Alta","Avaliar")))))</f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>F676+G676+H676+I676</f>
        <v>0</v>
      </c>
      <c r="K676" s="11">
        <v>3866</v>
      </c>
      <c r="L676" s="58" t="s">
        <v>1124</v>
      </c>
      <c r="M676" s="8">
        <f>(J676/K676)*100000</f>
        <v>0</v>
      </c>
      <c r="N676" s="7" t="str">
        <f>IF(M676=0,"Silencioso",IF(AND(M676&gt;0,M676&lt;100),"Baixa",IF(AND(M676&gt;=100,M676&lt;300),"Média",IF(AND(M676&gt;=300,M676&lt;500),"Alta",IF(M676&gt;=500,"Muito Alta","Avaliar")))))</f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>F677+G677+H677+I677</f>
        <v>0</v>
      </c>
      <c r="K677" s="11">
        <v>6345</v>
      </c>
      <c r="L677" s="58" t="s">
        <v>1124</v>
      </c>
      <c r="M677" s="8">
        <f>(J677/K677)*100000</f>
        <v>0</v>
      </c>
      <c r="N677" s="7" t="str">
        <f>IF(M677=0,"Silencioso",IF(AND(M677&gt;0,M677&lt;100),"Baixa",IF(AND(M677&gt;=100,M677&lt;300),"Média",IF(AND(M677&gt;=300,M677&lt;500),"Alta",IF(M677&gt;=500,"Muito Alta","Avaliar")))))</f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>F678+G678+H678+I678</f>
        <v>0</v>
      </c>
      <c r="K678" s="11">
        <v>13743</v>
      </c>
      <c r="L678" s="58" t="s">
        <v>1124</v>
      </c>
      <c r="M678" s="8">
        <f>(J678/K678)*100000</f>
        <v>0</v>
      </c>
      <c r="N678" s="7" t="str">
        <f>IF(M678=0,"Silencioso",IF(AND(M678&gt;0,M678&lt;100),"Baixa",IF(AND(M678&gt;=100,M678&lt;300),"Média",IF(AND(M678&gt;=300,M678&lt;500),"Alta",IF(M678&gt;=500,"Muito Alta","Avaliar")))))</f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>F679+G679+H679+I679</f>
        <v>0</v>
      </c>
      <c r="K679" s="11">
        <v>218147</v>
      </c>
      <c r="L679" s="58" t="s">
        <v>1127</v>
      </c>
      <c r="M679" s="8">
        <f>(J679/K679)*100000</f>
        <v>0</v>
      </c>
      <c r="N679" s="7" t="str">
        <f>IF(M679=0,"Silencioso",IF(AND(M679&gt;0,M679&lt;100),"Baixa",IF(AND(M679&gt;=100,M679&lt;300),"Média",IF(AND(M679&gt;=300,M679&lt;500),"Alta",IF(M679&gt;=500,"Muito Alta","Avaliar")))))</f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>F680+G680+H680+I680</f>
        <v>0</v>
      </c>
      <c r="K680" s="11">
        <v>16111</v>
      </c>
      <c r="L680" s="58" t="s">
        <v>1124</v>
      </c>
      <c r="M680" s="8">
        <f>(J680/K680)*100000</f>
        <v>0</v>
      </c>
      <c r="N680" s="7" t="str">
        <f>IF(M680=0,"Silencioso",IF(AND(M680&gt;0,M680&lt;100),"Baixa",IF(AND(M680&gt;=100,M680&lt;300),"Média",IF(AND(M680&gt;=300,M680&lt;500),"Alta",IF(M680&gt;=500,"Muito Alta","Avaliar")))))</f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>F681+G681+H681+I681</f>
        <v>0</v>
      </c>
      <c r="K681" s="11">
        <v>10836</v>
      </c>
      <c r="L681" s="58" t="s">
        <v>1124</v>
      </c>
      <c r="M681" s="8">
        <f>(J681/K681)*100000</f>
        <v>0</v>
      </c>
      <c r="N681" s="7" t="str">
        <f>IF(M681=0,"Silencioso",IF(AND(M681&gt;0,M681&lt;100),"Baixa",IF(AND(M681&gt;=100,M681&lt;300),"Média",IF(AND(M681&gt;=300,M681&lt;500),"Alta",IF(M681&gt;=500,"Muito Alta","Avaliar")))))</f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>F682+G682+H682+I682</f>
        <v>0</v>
      </c>
      <c r="K682" s="11">
        <v>5248</v>
      </c>
      <c r="L682" s="58" t="s">
        <v>1124</v>
      </c>
      <c r="M682" s="8">
        <f>(J682/K682)*100000</f>
        <v>0</v>
      </c>
      <c r="N682" s="7" t="str">
        <f>IF(M682=0,"Silencioso",IF(AND(M682&gt;0,M682&lt;100),"Baixa",IF(AND(M682&gt;=100,M682&lt;300),"Média",IF(AND(M682&gt;=300,M682&lt;500),"Alta",IF(M682&gt;=500,"Muito Alta","Avaliar")))))</f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>F683+G683+H683+I683</f>
        <v>0</v>
      </c>
      <c r="K683" s="11">
        <v>14620</v>
      </c>
      <c r="L683" s="58" t="s">
        <v>1124</v>
      </c>
      <c r="M683" s="8">
        <f>(J683/K683)*100000</f>
        <v>0</v>
      </c>
      <c r="N683" s="7" t="str">
        <f>IF(M683=0,"Silencioso",IF(AND(M683&gt;0,M683&lt;100),"Baixa",IF(AND(M683&gt;=100,M683&lt;300),"Média",IF(AND(M683&gt;=300,M683&lt;500),"Alta",IF(M683&gt;=500,"Muito Alta","Avaliar")))))</f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>F684+G684+H684+I684</f>
        <v>0</v>
      </c>
      <c r="K684" s="11">
        <v>8974</v>
      </c>
      <c r="L684" s="58" t="s">
        <v>1124</v>
      </c>
      <c r="M684" s="8">
        <f>(J684/K684)*100000</f>
        <v>0</v>
      </c>
      <c r="N684" s="7" t="str">
        <f>IF(M684=0,"Silencioso",IF(AND(M684&gt;0,M684&lt;100),"Baixa",IF(AND(M684&gt;=100,M684&lt;300),"Média",IF(AND(M684&gt;=300,M684&lt;500),"Alta",IF(M684&gt;=500,"Muito Alta","Avaliar")))))</f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>F685+G685+H685+I685</f>
        <v>0</v>
      </c>
      <c r="K685" s="11">
        <v>4905</v>
      </c>
      <c r="L685" s="58" t="s">
        <v>1124</v>
      </c>
      <c r="M685" s="8">
        <f>(J685/K685)*100000</f>
        <v>0</v>
      </c>
      <c r="N685" s="7" t="str">
        <f>IF(M685=0,"Silencioso",IF(AND(M685&gt;0,M685&lt;100),"Baixa",IF(AND(M685&gt;=100,M685&lt;300),"Média",IF(AND(M685&gt;=300,M685&lt;500),"Alta",IF(M685&gt;=500,"Muito Alta","Avaliar")))))</f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>F686+G686+H686+I686</f>
        <v>0</v>
      </c>
      <c r="K686" s="11">
        <v>7155</v>
      </c>
      <c r="L686" s="58" t="s">
        <v>1124</v>
      </c>
      <c r="M686" s="8">
        <f>(J686/K686)*100000</f>
        <v>0</v>
      </c>
      <c r="N686" s="7" t="str">
        <f>IF(M686=0,"Silencioso",IF(AND(M686&gt;0,M686&lt;100),"Baixa",IF(AND(M686&gt;=100,M686&lt;300),"Média",IF(AND(M686&gt;=300,M686&lt;500),"Alta",IF(M686&gt;=500,"Muito Alta","Avaliar")))))</f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>F687+G687+H687+I687</f>
        <v>0</v>
      </c>
      <c r="K687" s="11">
        <v>3449</v>
      </c>
      <c r="L687" s="58" t="s">
        <v>1124</v>
      </c>
      <c r="M687" s="8">
        <f>(J687/K687)*100000</f>
        <v>0</v>
      </c>
      <c r="N687" s="7" t="str">
        <f>IF(M687=0,"Silencioso",IF(AND(M687&gt;0,M687&lt;100),"Baixa",IF(AND(M687&gt;=100,M687&lt;300),"Média",IF(AND(M687&gt;=300,M687&lt;500),"Alta",IF(M687&gt;=500,"Muito Alta","Avaliar")))))</f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>F688+G688+H688+I688</f>
        <v>0</v>
      </c>
      <c r="K688" s="11">
        <v>5522</v>
      </c>
      <c r="L688" s="58" t="s">
        <v>1124</v>
      </c>
      <c r="M688" s="8">
        <f>(J688/K688)*100000</f>
        <v>0</v>
      </c>
      <c r="N688" s="7" t="str">
        <f>IF(M688=0,"Silencioso",IF(AND(M688&gt;0,M688&lt;100),"Baixa",IF(AND(M688&gt;=100,M688&lt;300),"Média",IF(AND(M688&gt;=300,M688&lt;500),"Alta",IF(M688&gt;=500,"Muito Alta","Avaliar")))))</f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>F689+G689+H689+I689</f>
        <v>0</v>
      </c>
      <c r="K689" s="11">
        <v>42751</v>
      </c>
      <c r="L689" s="58" t="s">
        <v>1125</v>
      </c>
      <c r="M689" s="8">
        <f>(J689/K689)*100000</f>
        <v>0</v>
      </c>
      <c r="N689" s="7" t="str">
        <f>IF(M689=0,"Silencioso",IF(AND(M689&gt;0,M689&lt;100),"Baixa",IF(AND(M689&gt;=100,M689&lt;300),"Média",IF(AND(M689&gt;=300,M689&lt;500),"Alta",IF(M689&gt;=500,"Muito Alta","Avaliar")))))</f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>F690+G690+H690+I690</f>
        <v>0</v>
      </c>
      <c r="K690" s="11">
        <v>3343</v>
      </c>
      <c r="L690" s="58" t="s">
        <v>1124</v>
      </c>
      <c r="M690" s="8">
        <f>(J690/K690)*100000</f>
        <v>0</v>
      </c>
      <c r="N690" s="7" t="str">
        <f>IF(M690=0,"Silencioso",IF(AND(M690&gt;0,M690&lt;100),"Baixa",IF(AND(M690&gt;=100,M690&lt;300),"Média",IF(AND(M690&gt;=300,M690&lt;500),"Alta",IF(M690&gt;=500,"Muito Alta","Avaliar")))))</f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>F691+G691+H691+I691</f>
        <v>0</v>
      </c>
      <c r="K691" s="11">
        <v>19608</v>
      </c>
      <c r="L691" s="58" t="s">
        <v>1124</v>
      </c>
      <c r="M691" s="8">
        <f>(J691/K691)*100000</f>
        <v>0</v>
      </c>
      <c r="N691" s="7" t="str">
        <f>IF(M691=0,"Silencioso",IF(AND(M691&gt;0,M691&lt;100),"Baixa",IF(AND(M691&gt;=100,M691&lt;300),"Média",IF(AND(M691&gt;=300,M691&lt;500),"Alta",IF(M691&gt;=500,"Muito Alta","Avaliar")))))</f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>F692+G692+H692+I692</f>
        <v>0</v>
      </c>
      <c r="K692" s="11">
        <v>7128</v>
      </c>
      <c r="L692" s="58" t="s">
        <v>1124</v>
      </c>
      <c r="M692" s="8">
        <f>(J692/K692)*100000</f>
        <v>0</v>
      </c>
      <c r="N692" s="7" t="str">
        <f>IF(M692=0,"Silencioso",IF(AND(M692&gt;0,M692&lt;100),"Baixa",IF(AND(M692&gt;=100,M692&lt;300),"Média",IF(AND(M692&gt;=300,M692&lt;500),"Alta",IF(M692&gt;=500,"Muito Alta","Avaliar")))))</f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>F693+G693+H693+I693</f>
        <v>0</v>
      </c>
      <c r="K693" s="11">
        <v>3853</v>
      </c>
      <c r="L693" s="58" t="s">
        <v>1124</v>
      </c>
      <c r="M693" s="8">
        <f>(J693/K693)*100000</f>
        <v>0</v>
      </c>
      <c r="N693" s="7" t="str">
        <f>IF(M693=0,"Silencioso",IF(AND(M693&gt;0,M693&lt;100),"Baixa",IF(AND(M693&gt;=100,M693&lt;300),"Média",IF(AND(M693&gt;=300,M693&lt;500),"Alta",IF(M693&gt;=500,"Muito Alta","Avaliar")))))</f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>F694+G694+H694+I694</f>
        <v>0</v>
      </c>
      <c r="K694" s="11">
        <v>7696</v>
      </c>
      <c r="L694" s="58" t="s">
        <v>1124</v>
      </c>
      <c r="M694" s="8">
        <f>(J694/K694)*100000</f>
        <v>0</v>
      </c>
      <c r="N694" s="7" t="str">
        <f>IF(M694=0,"Silencioso",IF(AND(M694&gt;0,M694&lt;100),"Baixa",IF(AND(M694&gt;=100,M694&lt;300),"Média",IF(AND(M694&gt;=300,M694&lt;500),"Alta",IF(M694&gt;=500,"Muito Alta","Avaliar")))))</f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>F695+G695+H695+I695</f>
        <v>0</v>
      </c>
      <c r="K695" s="11">
        <v>3971</v>
      </c>
      <c r="L695" s="58" t="s">
        <v>1124</v>
      </c>
      <c r="M695" s="8">
        <f>(J695/K695)*100000</f>
        <v>0</v>
      </c>
      <c r="N695" s="7" t="str">
        <f>IF(M695=0,"Silencioso",IF(AND(M695&gt;0,M695&lt;100),"Baixa",IF(AND(M695&gt;=100,M695&lt;300),"Média",IF(AND(M695&gt;=300,M695&lt;500),"Alta",IF(M695&gt;=500,"Muito Alta","Avaliar")))))</f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>F696+G696+H696+I696</f>
        <v>0</v>
      </c>
      <c r="K696" s="11">
        <v>2438</v>
      </c>
      <c r="L696" s="58" t="s">
        <v>1124</v>
      </c>
      <c r="M696" s="8">
        <f>(J696/K696)*100000</f>
        <v>0</v>
      </c>
      <c r="N696" s="7" t="str">
        <f>IF(M696=0,"Silencioso",IF(AND(M696&gt;0,M696&lt;100),"Baixa",IF(AND(M696&gt;=100,M696&lt;300),"Média",IF(AND(M696&gt;=300,M696&lt;500),"Alta",IF(M696&gt;=500,"Muito Alta","Avaliar")))))</f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>F697+G697+H697+I697</f>
        <v>0</v>
      </c>
      <c r="K697" s="11">
        <v>4807</v>
      </c>
      <c r="L697" s="58" t="s">
        <v>1124</v>
      </c>
      <c r="M697" s="8">
        <f>(J697/K697)*100000</f>
        <v>0</v>
      </c>
      <c r="N697" s="7" t="str">
        <f>IF(M697=0,"Silencioso",IF(AND(M697&gt;0,M697&lt;100),"Baixa",IF(AND(M697&gt;=100,M697&lt;300),"Média",IF(AND(M697&gt;=300,M697&lt;500),"Alta",IF(M697&gt;=500,"Muito Alta","Avaliar")))))</f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>F698+G698+H698+I698</f>
        <v>0</v>
      </c>
      <c r="K698" s="11">
        <v>8681</v>
      </c>
      <c r="L698" s="58" t="s">
        <v>1124</v>
      </c>
      <c r="M698" s="8">
        <f>(J698/K698)*100000</f>
        <v>0</v>
      </c>
      <c r="N698" s="7" t="str">
        <f>IF(M698=0,"Silencioso",IF(AND(M698&gt;0,M698&lt;100),"Baixa",IF(AND(M698&gt;=100,M698&lt;300),"Média",IF(AND(M698&gt;=300,M698&lt;500),"Alta",IF(M698&gt;=500,"Muito Alta","Avaliar")))))</f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>F699+G699+H699+I699</f>
        <v>0</v>
      </c>
      <c r="K699" s="11">
        <v>33934</v>
      </c>
      <c r="L699" s="58" t="s">
        <v>1125</v>
      </c>
      <c r="M699" s="8">
        <f>(J699/K699)*100000</f>
        <v>0</v>
      </c>
      <c r="N699" s="7" t="str">
        <f>IF(M699=0,"Silencioso",IF(AND(M699&gt;0,M699&lt;100),"Baixa",IF(AND(M699&gt;=100,M699&lt;300),"Média",IF(AND(M699&gt;=300,M699&lt;500),"Alta",IF(M699&gt;=500,"Muito Alta","Avaliar")))))</f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>F700+G700+H700+I700</f>
        <v>0</v>
      </c>
      <c r="K700" s="11">
        <v>4274</v>
      </c>
      <c r="L700" s="58" t="s">
        <v>1124</v>
      </c>
      <c r="M700" s="8">
        <f>(J700/K700)*100000</f>
        <v>0</v>
      </c>
      <c r="N700" s="7" t="str">
        <f>IF(M700=0,"Silencioso",IF(AND(M700&gt;0,M700&lt;100),"Baixa",IF(AND(M700&gt;=100,M700&lt;300),"Média",IF(AND(M700&gt;=300,M700&lt;500),"Alta",IF(M700&gt;=500,"Muito Alta","Avaliar")))))</f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>F701+G701+H701+I701</f>
        <v>0</v>
      </c>
      <c r="K701" s="11">
        <v>3789</v>
      </c>
      <c r="L701" s="58" t="s">
        <v>1124</v>
      </c>
      <c r="M701" s="8">
        <f>(J701/K701)*100000</f>
        <v>0</v>
      </c>
      <c r="N701" s="7" t="str">
        <f>IF(M701=0,"Silencioso",IF(AND(M701&gt;0,M701&lt;100),"Baixa",IF(AND(M701&gt;=100,M701&lt;300),"Média",IF(AND(M701&gt;=300,M701&lt;500),"Alta",IF(M701&gt;=500,"Muito Alta","Avaliar")))))</f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>F702+G702+H702+I702</f>
        <v>0</v>
      </c>
      <c r="K702" s="11">
        <v>18434</v>
      </c>
      <c r="L702" s="58" t="s">
        <v>1124</v>
      </c>
      <c r="M702" s="8">
        <f>(J702/K702)*100000</f>
        <v>0</v>
      </c>
      <c r="N702" s="7" t="str">
        <f>IF(M702=0,"Silencioso",IF(AND(M702&gt;0,M702&lt;100),"Baixa",IF(AND(M702&gt;=100,M702&lt;300),"Média",IF(AND(M702&gt;=300,M702&lt;500),"Alta",IF(M702&gt;=500,"Muito Alta","Avaliar")))))</f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>F703+G703+H703+I703</f>
        <v>0</v>
      </c>
      <c r="K703" s="11">
        <v>3602</v>
      </c>
      <c r="L703" s="58" t="s">
        <v>1124</v>
      </c>
      <c r="M703" s="8">
        <f>(J703/K703)*100000</f>
        <v>0</v>
      </c>
      <c r="N703" s="7" t="str">
        <f>IF(M703=0,"Silencioso",IF(AND(M703&gt;0,M703&lt;100),"Baixa",IF(AND(M703&gt;=100,M703&lt;300),"Média",IF(AND(M703&gt;=300,M703&lt;500),"Alta",IF(M703&gt;=500,"Muito Alta","Avaliar")))))</f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>F704+G704+H704+I704</f>
        <v>0</v>
      </c>
      <c r="K704" s="11">
        <v>3937</v>
      </c>
      <c r="L704" s="58" t="s">
        <v>1124</v>
      </c>
      <c r="M704" s="8">
        <f>(J704/K704)*100000</f>
        <v>0</v>
      </c>
      <c r="N704" s="7" t="str">
        <f>IF(M704=0,"Silencioso",IF(AND(M704&gt;0,M704&lt;100),"Baixa",IF(AND(M704&gt;=100,M704&lt;300),"Média",IF(AND(M704&gt;=300,M704&lt;500),"Alta",IF(M704&gt;=500,"Muito Alta","Avaliar")))))</f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>F705+G705+H705+I705</f>
        <v>0</v>
      </c>
      <c r="K705" s="11">
        <v>3877</v>
      </c>
      <c r="L705" s="58" t="s">
        <v>1124</v>
      </c>
      <c r="M705" s="8">
        <f>(J705/K705)*100000</f>
        <v>0</v>
      </c>
      <c r="N705" s="7" t="str">
        <f>IF(M705=0,"Silencioso",IF(AND(M705&gt;0,M705&lt;100),"Baixa",IF(AND(M705&gt;=100,M705&lt;300),"Média",IF(AND(M705&gt;=300,M705&lt;500),"Alta",IF(M705&gt;=500,"Muito Alta","Avaliar")))))</f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>F706+G706+H706+I706</f>
        <v>0</v>
      </c>
      <c r="K706" s="11">
        <v>11677</v>
      </c>
      <c r="L706" s="58" t="s">
        <v>1124</v>
      </c>
      <c r="M706" s="8">
        <f>(J706/K706)*100000</f>
        <v>0</v>
      </c>
      <c r="N706" s="7" t="str">
        <f>IF(M706=0,"Silencioso",IF(AND(M706&gt;0,M706&lt;100),"Baixa",IF(AND(M706&gt;=100,M706&lt;300),"Média",IF(AND(M706&gt;=300,M706&lt;500),"Alta",IF(M706&gt;=500,"Muito Alta","Avaliar")))))</f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1</v>
      </c>
      <c r="J707" s="13">
        <f>F707+G707+H707+I707</f>
        <v>1</v>
      </c>
      <c r="K707" s="11">
        <v>28054</v>
      </c>
      <c r="L707" s="58" t="s">
        <v>1125</v>
      </c>
      <c r="M707" s="8">
        <f>(J707/K707)*100000</f>
        <v>3.564554074285307</v>
      </c>
      <c r="N707" s="7" t="str">
        <f>IF(M707=0,"Silencioso",IF(AND(M707&gt;0,M707&lt;100),"Baixa",IF(AND(M707&gt;=100,M707&lt;300),"Média",IF(AND(M707&gt;=300,M707&lt;500),"Alta",IF(M707&gt;=500,"Muito Alta","Avaliar")))))</f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>F708+G708+H708+I708</f>
        <v>0</v>
      </c>
      <c r="K708" s="11">
        <v>7256</v>
      </c>
      <c r="L708" s="58" t="s">
        <v>1124</v>
      </c>
      <c r="M708" s="8">
        <f>(J708/K708)*100000</f>
        <v>0</v>
      </c>
      <c r="N708" s="7" t="str">
        <f>IF(M708=0,"Silencioso",IF(AND(M708&gt;0,M708&lt;100),"Baixa",IF(AND(M708&gt;=100,M708&lt;300),"Média",IF(AND(M708&gt;=300,M708&lt;500),"Alta",IF(M708&gt;=500,"Muito Alta","Avaliar")))))</f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>F709+G709+H709+I709</f>
        <v>0</v>
      </c>
      <c r="K709" s="11">
        <v>1770</v>
      </c>
      <c r="L709" s="58" t="s">
        <v>1124</v>
      </c>
      <c r="M709" s="8">
        <f>(J709/K709)*100000</f>
        <v>0</v>
      </c>
      <c r="N709" s="7" t="str">
        <f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>F710+G710+H710+I710</f>
        <v>0</v>
      </c>
      <c r="K710" s="11">
        <v>3109</v>
      </c>
      <c r="L710" s="58" t="s">
        <v>1124</v>
      </c>
      <c r="M710" s="8">
        <f>(J710/K710)*100000</f>
        <v>0</v>
      </c>
      <c r="N710" s="7" t="str">
        <f>IF(M710=0,"Silencioso",IF(AND(M710&gt;0,M710&lt;100),"Baixa",IF(AND(M710&gt;=100,M710&lt;300),"Média",IF(AND(M710&gt;=300,M710&lt;500),"Alta",IF(M710&gt;=500,"Muito Alta","Avaliar")))))</f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>F711+G711+H711+I711</f>
        <v>0</v>
      </c>
      <c r="K711" s="11">
        <v>46555</v>
      </c>
      <c r="L711" s="58" t="s">
        <v>1125</v>
      </c>
      <c r="M711" s="8">
        <f>(J711/K711)*100000</f>
        <v>0</v>
      </c>
      <c r="N711" s="7" t="str">
        <f>IF(M711=0,"Silencioso",IF(AND(M711&gt;0,M711&lt;100),"Baixa",IF(AND(M711&gt;=100,M711&lt;300),"Média",IF(AND(M711&gt;=300,M711&lt;500),"Alta",IF(M711&gt;=500,"Muito Alta","Avaliar")))))</f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>F712+G712+H712+I712</f>
        <v>0</v>
      </c>
      <c r="K712" s="11">
        <v>5220</v>
      </c>
      <c r="L712" s="58" t="s">
        <v>1124</v>
      </c>
      <c r="M712" s="8">
        <f>(J712/K712)*100000</f>
        <v>0</v>
      </c>
      <c r="N712" s="7" t="str">
        <f>IF(M712=0,"Silencioso",IF(AND(M712&gt;0,M712&lt;100),"Baixa",IF(AND(M712&gt;=100,M712&lt;300),"Média",IF(AND(M712&gt;=300,M712&lt;500),"Alta",IF(M712&gt;=500,"Muito Alta","Avaliar")))))</f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>F713+G713+H713+I713</f>
        <v>0</v>
      </c>
      <c r="K713" s="11">
        <v>3721</v>
      </c>
      <c r="L713" s="58" t="s">
        <v>1124</v>
      </c>
      <c r="M713" s="8">
        <f>(J713/K713)*100000</f>
        <v>0</v>
      </c>
      <c r="N713" s="7" t="str">
        <f>IF(M713=0,"Silencioso",IF(AND(M713&gt;0,M713&lt;100),"Baixa",IF(AND(M713&gt;=100,M713&lt;300),"Média",IF(AND(M713&gt;=300,M713&lt;500),"Alta",IF(M713&gt;=500,"Muito Alta","Avaliar")))))</f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>F714+G714+H714+I714</f>
        <v>0</v>
      </c>
      <c r="K714" s="11">
        <v>5630</v>
      </c>
      <c r="L714" s="58" t="s">
        <v>1124</v>
      </c>
      <c r="M714" s="8">
        <f>(J714/K714)*100000</f>
        <v>0</v>
      </c>
      <c r="N714" s="7" t="str">
        <f>IF(M714=0,"Silencioso",IF(AND(M714&gt;0,M714&lt;100),"Baixa",IF(AND(M714&gt;=100,M714&lt;300),"Média",IF(AND(M714&gt;=300,M714&lt;500),"Alta",IF(M714&gt;=500,"Muito Alta","Avaliar")))))</f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>F715+G715+H715+I715</f>
        <v>0</v>
      </c>
      <c r="K715" s="11">
        <v>17393</v>
      </c>
      <c r="L715" s="58" t="s">
        <v>1124</v>
      </c>
      <c r="M715" s="8">
        <f>(J715/K715)*100000</f>
        <v>0</v>
      </c>
      <c r="N715" s="7" t="str">
        <f>IF(M715=0,"Silencioso",IF(AND(M715&gt;0,M715&lt;100),"Baixa",IF(AND(M715&gt;=100,M715&lt;300),"Média",IF(AND(M715&gt;=300,M715&lt;500),"Alta",IF(M715&gt;=500,"Muito Alta","Avaliar")))))</f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>F716+G716+H716+I716</f>
        <v>0</v>
      </c>
      <c r="K716" s="11">
        <v>3377</v>
      </c>
      <c r="L716" s="58" t="s">
        <v>1124</v>
      </c>
      <c r="M716" s="8">
        <f>(J716/K716)*100000</f>
        <v>0</v>
      </c>
      <c r="N716" s="7" t="str">
        <f>IF(M716=0,"Silencioso",IF(AND(M716&gt;0,M716&lt;100),"Baixa",IF(AND(M716&gt;=100,M716&lt;300),"Média",IF(AND(M716&gt;=300,M716&lt;500),"Alta",IF(M716&gt;=500,"Muito Alta","Avaliar")))))</f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>F717+G717+H717+I717</f>
        <v>0</v>
      </c>
      <c r="K717" s="11">
        <v>56163</v>
      </c>
      <c r="L717" s="58" t="s">
        <v>1125</v>
      </c>
      <c r="M717" s="8">
        <f>(J717/K717)*100000</f>
        <v>0</v>
      </c>
      <c r="N717" s="7" t="str">
        <f>IF(M717=0,"Silencioso",IF(AND(M717&gt;0,M717&lt;100),"Baixa",IF(AND(M717&gt;=100,M717&lt;300),"Média",IF(AND(M717&gt;=300,M717&lt;500),"Alta",IF(M717&gt;=500,"Muito Alta","Avaliar")))))</f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>F718+G718+H718+I718</f>
        <v>0</v>
      </c>
      <c r="K718" s="11">
        <v>6535</v>
      </c>
      <c r="L718" s="58" t="s">
        <v>1124</v>
      </c>
      <c r="M718" s="8">
        <f>(J718/K718)*100000</f>
        <v>0</v>
      </c>
      <c r="N718" s="7" t="str">
        <f>IF(M718=0,"Silencioso",IF(AND(M718&gt;0,M718&lt;100),"Baixa",IF(AND(M718&gt;=100,M718&lt;300),"Média",IF(AND(M718&gt;=300,M718&lt;500),"Alta",IF(M718&gt;=500,"Muito Alta","Avaliar")))))</f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>F719+G719+H719+I719</f>
        <v>0</v>
      </c>
      <c r="K719" s="11">
        <v>6200</v>
      </c>
      <c r="L719" s="58" t="s">
        <v>1124</v>
      </c>
      <c r="M719" s="8">
        <f>(J719/K719)*100000</f>
        <v>0</v>
      </c>
      <c r="N719" s="7" t="str">
        <f>IF(M719=0,"Silencioso",IF(AND(M719&gt;0,M719&lt;100),"Baixa",IF(AND(M719&gt;=100,M719&lt;300),"Média",IF(AND(M719&gt;=300,M719&lt;500),"Alta",IF(M719&gt;=500,"Muito Alta","Avaliar")))))</f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>F720+G720+H720+I720</f>
        <v>0</v>
      </c>
      <c r="K720" s="11">
        <v>4889</v>
      </c>
      <c r="L720" s="58" t="s">
        <v>1124</v>
      </c>
      <c r="M720" s="8">
        <f>(J720/K720)*100000</f>
        <v>0</v>
      </c>
      <c r="N720" s="7" t="str">
        <f>IF(M720=0,"Silencioso",IF(AND(M720&gt;0,M720&lt;100),"Baixa",IF(AND(M720&gt;=100,M720&lt;300),"Média",IF(AND(M720&gt;=300,M720&lt;500),"Alta",IF(M720&gt;=500,"Muito Alta","Avaliar")))))</f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>F721+G721+H721+I721</f>
        <v>0</v>
      </c>
      <c r="K721" s="11">
        <v>12164</v>
      </c>
      <c r="L721" s="58" t="s">
        <v>1124</v>
      </c>
      <c r="M721" s="8">
        <f>(J721/K721)*100000</f>
        <v>0</v>
      </c>
      <c r="N721" s="7" t="str">
        <f>IF(M721=0,"Silencioso",IF(AND(M721&gt;0,M721&lt;100),"Baixa",IF(AND(M721&gt;=100,M721&lt;300),"Média",IF(AND(M721&gt;=300,M721&lt;500),"Alta",IF(M721&gt;=500,"Muito Alta","Avaliar")))))</f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>F722+G722+H722+I722</f>
        <v>0</v>
      </c>
      <c r="K722" s="11">
        <v>4015</v>
      </c>
      <c r="L722" s="58" t="s">
        <v>1124</v>
      </c>
      <c r="M722" s="8">
        <f>(J722/K722)*100000</f>
        <v>0</v>
      </c>
      <c r="N722" s="7" t="str">
        <f>IF(M722=0,"Silencioso",IF(AND(M722&gt;0,M722&lt;100),"Baixa",IF(AND(M722&gt;=100,M722&lt;300),"Média",IF(AND(M722&gt;=300,M722&lt;500),"Alta",IF(M722&gt;=500,"Muito Alta","Avaliar")))))</f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>F723+G723+H723+I723</f>
        <v>0</v>
      </c>
      <c r="K723" s="11">
        <v>3963</v>
      </c>
      <c r="L723" s="58" t="s">
        <v>1124</v>
      </c>
      <c r="M723" s="8">
        <f>(J723/K723)*100000</f>
        <v>0</v>
      </c>
      <c r="N723" s="7" t="str">
        <f>IF(M723=0,"Silencioso",IF(AND(M723&gt;0,M723&lt;100),"Baixa",IF(AND(M723&gt;=100,M723&lt;300),"Média",IF(AND(M723&gt;=300,M723&lt;500),"Alta",IF(M723&gt;=500,"Muito Alta","Avaliar")))))</f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>F724+G724+H724+I724</f>
        <v>0</v>
      </c>
      <c r="K724" s="11">
        <v>6923</v>
      </c>
      <c r="L724" s="58" t="s">
        <v>1124</v>
      </c>
      <c r="M724" s="8">
        <f>(J724/K724)*100000</f>
        <v>0</v>
      </c>
      <c r="N724" s="7" t="str">
        <f>IF(M724=0,"Silencioso",IF(AND(M724&gt;0,M724&lt;100),"Baixa",IF(AND(M724&gt;=100,M724&lt;300),"Média",IF(AND(M724&gt;=300,M724&lt;500),"Alta",IF(M724&gt;=500,"Muito Alta","Avaliar")))))</f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>F725+G725+H725+I725</f>
        <v>0</v>
      </c>
      <c r="K725" s="11">
        <v>12218</v>
      </c>
      <c r="L725" s="58" t="s">
        <v>1124</v>
      </c>
      <c r="M725" s="8">
        <f>(J725/K725)*100000</f>
        <v>0</v>
      </c>
      <c r="N725" s="7" t="str">
        <f>IF(M725=0,"Silencioso",IF(AND(M725&gt;0,M725&lt;100),"Baixa",IF(AND(M725&gt;=100,M725&lt;300),"Média",IF(AND(M725&gt;=300,M725&lt;500),"Alta",IF(M725&gt;=500,"Muito Alta","Avaliar")))))</f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>F726+G726+H726+I726</f>
        <v>0</v>
      </c>
      <c r="K726" s="11">
        <v>10818</v>
      </c>
      <c r="L726" s="58" t="s">
        <v>1124</v>
      </c>
      <c r="M726" s="8">
        <f>(J726/K726)*100000</f>
        <v>0</v>
      </c>
      <c r="N726" s="7" t="str">
        <f>IF(M726=0,"Silencioso",IF(AND(M726&gt;0,M726&lt;100),"Baixa",IF(AND(M726&gt;=100,M726&lt;300),"Média",IF(AND(M726&gt;=300,M726&lt;500),"Alta",IF(M726&gt;=500,"Muito Alta","Avaliar")))))</f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>F727+G727+H727+I727</f>
        <v>0</v>
      </c>
      <c r="K727" s="11">
        <v>3161</v>
      </c>
      <c r="L727" s="58" t="s">
        <v>1124</v>
      </c>
      <c r="M727" s="8">
        <f>(J727/K727)*100000</f>
        <v>0</v>
      </c>
      <c r="N727" s="7" t="str">
        <f>IF(M727=0,"Silencioso",IF(AND(M727&gt;0,M727&lt;100),"Baixa",IF(AND(M727&gt;=100,M727&lt;300),"Média",IF(AND(M727&gt;=300,M727&lt;500),"Alta",IF(M727&gt;=500,"Muito Alta","Avaliar")))))</f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>F728+G728+H728+I728</f>
        <v>0</v>
      </c>
      <c r="K728" s="11">
        <v>25332</v>
      </c>
      <c r="L728" s="58" t="s">
        <v>1125</v>
      </c>
      <c r="M728" s="8">
        <f>(J728/K728)*100000</f>
        <v>0</v>
      </c>
      <c r="N728" s="7" t="str">
        <f>IF(M728=0,"Silencioso",IF(AND(M728&gt;0,M728&lt;100),"Baixa",IF(AND(M728&gt;=100,M728&lt;300),"Média",IF(AND(M728&gt;=300,M728&lt;500),"Alta",IF(M728&gt;=500,"Muito Alta","Avaliar")))))</f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>F729+G729+H729+I729</f>
        <v>0</v>
      </c>
      <c r="K729" s="11">
        <v>35145</v>
      </c>
      <c r="L729" s="58" t="s">
        <v>1125</v>
      </c>
      <c r="M729" s="8">
        <f>(J729/K729)*100000</f>
        <v>0</v>
      </c>
      <c r="N729" s="7" t="str">
        <f>IF(M729=0,"Silencioso",IF(AND(M729&gt;0,M729&lt;100),"Baixa",IF(AND(M729&gt;=100,M729&lt;300),"Média",IF(AND(M729&gt;=300,M729&lt;500),"Alta",IF(M729&gt;=500,"Muito Alta","Avaliar")))))</f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>F730+G730+H730+I730</f>
        <v>0</v>
      </c>
      <c r="K730" s="11">
        <v>7407</v>
      </c>
      <c r="L730" s="58" t="s">
        <v>1124</v>
      </c>
      <c r="M730" s="8">
        <f>(J730/K730)*100000</f>
        <v>0</v>
      </c>
      <c r="N730" s="7" t="str">
        <f>IF(M730=0,"Silencioso",IF(AND(M730&gt;0,M730&lt;100),"Baixa",IF(AND(M730&gt;=100,M730&lt;300),"Média",IF(AND(M730&gt;=300,M730&lt;500),"Alta",IF(M730&gt;=500,"Muito Alta","Avaliar")))))</f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>F731+G731+H731+I731</f>
        <v>0</v>
      </c>
      <c r="K731" s="11">
        <v>4896</v>
      </c>
      <c r="L731" s="58" t="s">
        <v>1124</v>
      </c>
      <c r="M731" s="8">
        <f>(J731/K731)*100000</f>
        <v>0</v>
      </c>
      <c r="N731" s="7" t="str">
        <f>IF(M731=0,"Silencioso",IF(AND(M731&gt;0,M731&lt;100),"Baixa",IF(AND(M731&gt;=100,M731&lt;300),"Média",IF(AND(M731&gt;=300,M731&lt;500),"Alta",IF(M731&gt;=500,"Muito Alta","Avaliar")))))</f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>F732+G732+H732+I732</f>
        <v>0</v>
      </c>
      <c r="K732" s="11">
        <v>2753</v>
      </c>
      <c r="L732" s="58" t="s">
        <v>1124</v>
      </c>
      <c r="M732" s="8">
        <f>(J732/K732)*100000</f>
        <v>0</v>
      </c>
      <c r="N732" s="7" t="str">
        <f>IF(M732=0,"Silencioso",IF(AND(M732&gt;0,M732&lt;100),"Baixa",IF(AND(M732&gt;=100,M732&lt;300),"Média",IF(AND(M732&gt;=300,M732&lt;500),"Alta",IF(M732&gt;=500,"Muito Alta","Avaliar")))))</f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>F733+G733+H733+I733</f>
        <v>0</v>
      </c>
      <c r="K733" s="11">
        <v>25235</v>
      </c>
      <c r="L733" s="58" t="s">
        <v>1125</v>
      </c>
      <c r="M733" s="8">
        <f>(J733/K733)*100000</f>
        <v>0</v>
      </c>
      <c r="N733" s="7" t="str">
        <f>IF(M733=0,"Silencioso",IF(AND(M733&gt;0,M733&lt;100),"Baixa",IF(AND(M733&gt;=100,M733&lt;300),"Média",IF(AND(M733&gt;=300,M733&lt;500),"Alta",IF(M733&gt;=500,"Muito Alta","Avaliar")))))</f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>F734+G734+H734+I734</f>
        <v>0</v>
      </c>
      <c r="K734" s="11">
        <v>12899</v>
      </c>
      <c r="L734" s="58" t="s">
        <v>1124</v>
      </c>
      <c r="M734" s="8">
        <f>(J734/K734)*100000</f>
        <v>0</v>
      </c>
      <c r="N734" s="7" t="str">
        <f>IF(M734=0,"Silencioso",IF(AND(M734&gt;0,M734&lt;100),"Baixa",IF(AND(M734&gt;=100,M734&lt;300),"Média",IF(AND(M734&gt;=300,M734&lt;500),"Alta",IF(M734&gt;=500,"Muito Alta","Avaliar")))))</f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>F735+G735+H735+I735</f>
        <v>0</v>
      </c>
      <c r="K735" s="11">
        <v>89653</v>
      </c>
      <c r="L735" s="58" t="s">
        <v>1126</v>
      </c>
      <c r="M735" s="8">
        <f>(J735/K735)*100000</f>
        <v>0</v>
      </c>
      <c r="N735" s="7" t="str">
        <f>IF(M735=0,"Silencioso",IF(AND(M735&gt;0,M735&lt;100),"Baixa",IF(AND(M735&gt;=100,M735&lt;300),"Média",IF(AND(M735&gt;=300,M735&lt;500),"Alta",IF(M735&gt;=500,"Muito Alta","Avaliar")))))</f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>F736+G736+H736+I736</f>
        <v>0</v>
      </c>
      <c r="K736" s="11">
        <v>11440</v>
      </c>
      <c r="L736" s="58" t="s">
        <v>1124</v>
      </c>
      <c r="M736" s="8">
        <f>(J736/K736)*100000</f>
        <v>0</v>
      </c>
      <c r="N736" s="7" t="str">
        <f>IF(M736=0,"Silencioso",IF(AND(M736&gt;0,M736&lt;100),"Baixa",IF(AND(M736&gt;=100,M736&lt;300),"Média",IF(AND(M736&gt;=300,M736&lt;500),"Alta",IF(M736&gt;=500,"Muito Alta","Avaliar")))))</f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>F737+G737+H737+I737</f>
        <v>0</v>
      </c>
      <c r="K737" s="11">
        <v>5798</v>
      </c>
      <c r="L737" s="58" t="s">
        <v>1124</v>
      </c>
      <c r="M737" s="8">
        <f>(J737/K737)*100000</f>
        <v>0</v>
      </c>
      <c r="N737" s="7" t="str">
        <f>IF(M737=0,"Silencioso",IF(AND(M737&gt;0,M737&lt;100),"Baixa",IF(AND(M737&gt;=100,M737&lt;300),"Média",IF(AND(M737&gt;=300,M737&lt;500),"Alta",IF(M737&gt;=500,"Muito Alta","Avaliar")))))</f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>F738+G738+H738+I738</f>
        <v>0</v>
      </c>
      <c r="K738" s="11">
        <v>7553</v>
      </c>
      <c r="L738" s="58" t="s">
        <v>1124</v>
      </c>
      <c r="M738" s="8">
        <f>(J738/K738)*100000</f>
        <v>0</v>
      </c>
      <c r="N738" s="7" t="str">
        <f>IF(M738=0,"Silencioso",IF(AND(M738&gt;0,M738&lt;100),"Baixa",IF(AND(M738&gt;=100,M738&lt;300),"Média",IF(AND(M738&gt;=300,M738&lt;500),"Alta",IF(M738&gt;=500,"Muito Alta","Avaliar")))))</f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>F739+G739+H739+I739</f>
        <v>0</v>
      </c>
      <c r="K739" s="11">
        <v>4389</v>
      </c>
      <c r="L739" s="58" t="s">
        <v>1124</v>
      </c>
      <c r="M739" s="8">
        <f>(J739/K739)*100000</f>
        <v>0</v>
      </c>
      <c r="N739" s="7" t="str">
        <f>IF(M739=0,"Silencioso",IF(AND(M739&gt;0,M739&lt;100),"Baixa",IF(AND(M739&gt;=100,M739&lt;300),"Média",IF(AND(M739&gt;=300,M739&lt;500),"Alta",IF(M739&gt;=500,"Muito Alta","Avaliar")))))</f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>F740+G740+H740+I740</f>
        <v>0</v>
      </c>
      <c r="K740" s="11">
        <v>23524</v>
      </c>
      <c r="L740" s="58" t="s">
        <v>1124</v>
      </c>
      <c r="M740" s="8">
        <f>(J740/K740)*100000</f>
        <v>0</v>
      </c>
      <c r="N740" s="7" t="str">
        <f>IF(M740=0,"Silencioso",IF(AND(M740&gt;0,M740&lt;100),"Baixa",IF(AND(M740&gt;=100,M740&lt;300),"Média",IF(AND(M740&gt;=300,M740&lt;500),"Alta",IF(M740&gt;=500,"Muito Alta","Avaliar")))))</f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>F741+G741+H741+I741</f>
        <v>0</v>
      </c>
      <c r="K741" s="11">
        <v>15781</v>
      </c>
      <c r="L741" s="58" t="s">
        <v>1124</v>
      </c>
      <c r="M741" s="8">
        <f>(J741/K741)*100000</f>
        <v>0</v>
      </c>
      <c r="N741" s="7" t="str">
        <f>IF(M741=0,"Silencioso",IF(AND(M741&gt;0,M741&lt;100),"Baixa",IF(AND(M741&gt;=100,M741&lt;300),"Média",IF(AND(M741&gt;=300,M741&lt;500),"Alta",IF(M741&gt;=500,"Muito Alta","Avaliar")))))</f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>F742+G742+H742+I742</f>
        <v>0</v>
      </c>
      <c r="K742" s="11">
        <v>26272</v>
      </c>
      <c r="L742" s="58" t="s">
        <v>1125</v>
      </c>
      <c r="M742" s="8">
        <f>(J742/K742)*100000</f>
        <v>0</v>
      </c>
      <c r="N742" s="7" t="str">
        <f>IF(M742=0,"Silencioso",IF(AND(M742&gt;0,M742&lt;100),"Baixa",IF(AND(M742&gt;=100,M742&lt;300),"Média",IF(AND(M742&gt;=300,M742&lt;500),"Alta",IF(M742&gt;=500,"Muito Alta","Avaliar")))))</f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>F743+G743+H743+I743</f>
        <v>0</v>
      </c>
      <c r="K743" s="11">
        <v>30989</v>
      </c>
      <c r="L743" s="58" t="s">
        <v>1125</v>
      </c>
      <c r="M743" s="8">
        <f>(J743/K743)*100000</f>
        <v>0</v>
      </c>
      <c r="N743" s="7" t="str">
        <f>IF(M743=0,"Silencioso",IF(AND(M743&gt;0,M743&lt;100),"Baixa",IF(AND(M743&gt;=100,M743&lt;300),"Média",IF(AND(M743&gt;=300,M743&lt;500),"Alta",IF(M743&gt;=500,"Muito Alta","Avaliar")))))</f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>F744+G744+H744+I744</f>
        <v>0</v>
      </c>
      <c r="K744" s="11">
        <v>7371</v>
      </c>
      <c r="L744" s="58" t="s">
        <v>1124</v>
      </c>
      <c r="M744" s="8">
        <f>(J744/K744)*100000</f>
        <v>0</v>
      </c>
      <c r="N744" s="7" t="str">
        <f>IF(M744=0,"Silencioso",IF(AND(M744&gt;0,M744&lt;100),"Baixa",IF(AND(M744&gt;=100,M744&lt;300),"Média",IF(AND(M744&gt;=300,M744&lt;500),"Alta",IF(M744&gt;=500,"Muito Alta","Avaliar")))))</f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>F745+G745+H745+I745</f>
        <v>0</v>
      </c>
      <c r="K745" s="11">
        <v>23385</v>
      </c>
      <c r="L745" s="58" t="s">
        <v>1124</v>
      </c>
      <c r="M745" s="8">
        <f>(J745/K745)*100000</f>
        <v>0</v>
      </c>
      <c r="N745" s="7" t="str">
        <f>IF(M745=0,"Silencioso",IF(AND(M745&gt;0,M745&lt;100),"Baixa",IF(AND(M745&gt;=100,M745&lt;300),"Média",IF(AND(M745&gt;=300,M745&lt;500),"Alta",IF(M745&gt;=500,"Muito Alta","Avaliar")))))</f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>F746+G746+H746+I746</f>
        <v>0</v>
      </c>
      <c r="K746" s="11">
        <v>4255</v>
      </c>
      <c r="L746" s="58" t="s">
        <v>1124</v>
      </c>
      <c r="M746" s="8">
        <f>(J746/K746)*100000</f>
        <v>0</v>
      </c>
      <c r="N746" s="7" t="str">
        <f>IF(M746=0,"Silencioso",IF(AND(M746&gt;0,M746&lt;100),"Baixa",IF(AND(M746&gt;=100,M746&lt;300),"Média",IF(AND(M746&gt;=300,M746&lt;500),"Alta",IF(M746&gt;=500,"Muito Alta","Avaliar")))))</f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>F747+G747+H747+I747</f>
        <v>0</v>
      </c>
      <c r="K747" s="11">
        <v>4927</v>
      </c>
      <c r="L747" s="58" t="s">
        <v>1124</v>
      </c>
      <c r="M747" s="8">
        <f>(J747/K747)*100000</f>
        <v>0</v>
      </c>
      <c r="N747" s="7" t="str">
        <f>IF(M747=0,"Silencioso",IF(AND(M747&gt;0,M747&lt;100),"Baixa",IF(AND(M747&gt;=100,M747&lt;300),"Média",IF(AND(M747&gt;=300,M747&lt;500),"Alta",IF(M747&gt;=500,"Muito Alta","Avaliar")))))</f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>F748+G748+H748+I748</f>
        <v>0</v>
      </c>
      <c r="K748" s="11">
        <v>4183</v>
      </c>
      <c r="L748" s="58" t="s">
        <v>1124</v>
      </c>
      <c r="M748" s="8">
        <f>(J748/K748)*100000</f>
        <v>0</v>
      </c>
      <c r="N748" s="7" t="str">
        <f>IF(M748=0,"Silencioso",IF(AND(M748&gt;0,M748&lt;100),"Baixa",IF(AND(M748&gt;=100,M748&lt;300),"Média",IF(AND(M748&gt;=300,M748&lt;500),"Alta",IF(M748&gt;=500,"Muito Alta","Avaliar")))))</f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>F749+G749+H749+I749</f>
        <v>0</v>
      </c>
      <c r="K749" s="11">
        <v>3865</v>
      </c>
      <c r="L749" s="58" t="s">
        <v>1124</v>
      </c>
      <c r="M749" s="8">
        <f>(J749/K749)*100000</f>
        <v>0</v>
      </c>
      <c r="N749" s="7" t="str">
        <f>IF(M749=0,"Silencioso",IF(AND(M749&gt;0,M749&lt;100),"Baixa",IF(AND(M749&gt;=100,M749&lt;300),"Média",IF(AND(M749&gt;=300,M749&lt;500),"Alta",IF(M749&gt;=500,"Muito Alta","Avaliar")))))</f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>F750+G750+H750+I750</f>
        <v>0</v>
      </c>
      <c r="K750" s="11">
        <v>5454</v>
      </c>
      <c r="L750" s="58" t="s">
        <v>1124</v>
      </c>
      <c r="M750" s="8">
        <f>(J750/K750)*100000</f>
        <v>0</v>
      </c>
      <c r="N750" s="7" t="str">
        <f>IF(M750=0,"Silencioso",IF(AND(M750&gt;0,M750&lt;100),"Baixa",IF(AND(M750&gt;=100,M750&lt;300),"Média",IF(AND(M750&gt;=300,M750&lt;500),"Alta",IF(M750&gt;=500,"Muito Alta","Avaliar")))))</f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>F751+G751+H751+I751</f>
        <v>0</v>
      </c>
      <c r="K751" s="11">
        <v>6477</v>
      </c>
      <c r="L751" s="58" t="s">
        <v>1124</v>
      </c>
      <c r="M751" s="8">
        <f>(J751/K751)*100000</f>
        <v>0</v>
      </c>
      <c r="N751" s="7" t="str">
        <f>IF(M751=0,"Silencioso",IF(AND(M751&gt;0,M751&lt;100),"Baixa",IF(AND(M751&gt;=100,M751&lt;300),"Média",IF(AND(M751&gt;=300,M751&lt;500),"Alta",IF(M751&gt;=500,"Muito Alta","Avaliar")))))</f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>F752+G752+H752+I752</f>
        <v>0</v>
      </c>
      <c r="K752" s="11">
        <v>2775</v>
      </c>
      <c r="L752" s="58" t="s">
        <v>1124</v>
      </c>
      <c r="M752" s="8">
        <f>(J752/K752)*100000</f>
        <v>0</v>
      </c>
      <c r="N752" s="7" t="str">
        <f>IF(M752=0,"Silencioso",IF(AND(M752&gt;0,M752&lt;100),"Baixa",IF(AND(M752&gt;=100,M752&lt;300),"Média",IF(AND(M752&gt;=300,M752&lt;500),"Alta",IF(M752&gt;=500,"Muito Alta","Avaliar")))))</f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>F753+G753+H753+I753</f>
        <v>0</v>
      </c>
      <c r="K753" s="11">
        <v>45488</v>
      </c>
      <c r="L753" s="58" t="s">
        <v>1125</v>
      </c>
      <c r="M753" s="8">
        <f>(J753/K753)*100000</f>
        <v>0</v>
      </c>
      <c r="N753" s="7" t="str">
        <f>IF(M753=0,"Silencioso",IF(AND(M753&gt;0,M753&lt;100),"Baixa",IF(AND(M753&gt;=100,M753&lt;300),"Média",IF(AND(M753&gt;=300,M753&lt;500),"Alta",IF(M753&gt;=500,"Muito Alta","Avaliar")))))</f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>F754+G754+H754+I754</f>
        <v>0</v>
      </c>
      <c r="K754" s="11">
        <v>6933</v>
      </c>
      <c r="L754" s="58" t="s">
        <v>1124</v>
      </c>
      <c r="M754" s="8">
        <f>(J754/K754)*100000</f>
        <v>0</v>
      </c>
      <c r="N754" s="7" t="str">
        <f>IF(M754=0,"Silencioso",IF(AND(M754&gt;0,M754&lt;100),"Baixa",IF(AND(M754&gt;=100,M754&lt;300),"Média",IF(AND(M754&gt;=300,M754&lt;500),"Alta",IF(M754&gt;=500,"Muito Alta","Avaliar")))))</f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>F755+G755+H755+I755</f>
        <v>0</v>
      </c>
      <c r="K755" s="11">
        <v>4709</v>
      </c>
      <c r="L755" s="58" t="s">
        <v>1124</v>
      </c>
      <c r="M755" s="8">
        <f>(J755/K755)*100000</f>
        <v>0</v>
      </c>
      <c r="N755" s="7" t="str">
        <f>IF(M755=0,"Silencioso",IF(AND(M755&gt;0,M755&lt;100),"Baixa",IF(AND(M755&gt;=100,M755&lt;300),"Média",IF(AND(M755&gt;=300,M755&lt;500),"Alta",IF(M755&gt;=500,"Muito Alta","Avaliar")))))</f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>F756+G756+H756+I756</f>
        <v>0</v>
      </c>
      <c r="K756" s="11">
        <v>5291</v>
      </c>
      <c r="L756" s="58" t="s">
        <v>1124</v>
      </c>
      <c r="M756" s="8">
        <f>(J756/K756)*100000</f>
        <v>0</v>
      </c>
      <c r="N756" s="7" t="str">
        <f>IF(M756=0,"Silencioso",IF(AND(M756&gt;0,M756&lt;100),"Baixa",IF(AND(M756&gt;=100,M756&lt;300),"Média",IF(AND(M756&gt;=300,M756&lt;500),"Alta",IF(M756&gt;=500,"Muito Alta","Avaliar")))))</f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>F757+G757+H757+I757</f>
        <v>0</v>
      </c>
      <c r="K757" s="11">
        <v>7858</v>
      </c>
      <c r="L757" s="58" t="s">
        <v>1124</v>
      </c>
      <c r="M757" s="8">
        <f>(J757/K757)*100000</f>
        <v>0</v>
      </c>
      <c r="N757" s="7" t="str">
        <f>IF(M757=0,"Silencioso",IF(AND(M757&gt;0,M757&lt;100),"Baixa",IF(AND(M757&gt;=100,M757&lt;300),"Média",IF(AND(M757&gt;=300,M757&lt;500),"Alta",IF(M757&gt;=500,"Muito Alta","Avaliar")))))</f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>F758+G758+H758+I758</f>
        <v>0</v>
      </c>
      <c r="K758" s="11">
        <v>12139</v>
      </c>
      <c r="L758" s="58" t="s">
        <v>1124</v>
      </c>
      <c r="M758" s="8">
        <f>(J758/K758)*100000</f>
        <v>0</v>
      </c>
      <c r="N758" s="7" t="str">
        <f>IF(M758=0,"Silencioso",IF(AND(M758&gt;0,M758&lt;100),"Baixa",IF(AND(M758&gt;=100,M758&lt;300),"Média",IF(AND(M758&gt;=300,M758&lt;500),"Alta",IF(M758&gt;=500,"Muito Alta","Avaliar")))))</f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>F759+G759+H759+I759</f>
        <v>0</v>
      </c>
      <c r="K759" s="11">
        <v>7026</v>
      </c>
      <c r="L759" s="58" t="s">
        <v>1124</v>
      </c>
      <c r="M759" s="8">
        <f>(J759/K759)*100000</f>
        <v>0</v>
      </c>
      <c r="N759" s="7" t="str">
        <f>IF(M759=0,"Silencioso",IF(AND(M759&gt;0,M759&lt;100),"Baixa",IF(AND(M759&gt;=100,M759&lt;300),"Média",IF(AND(M759&gt;=300,M759&lt;500),"Alta",IF(M759&gt;=500,"Muito Alta","Avaliar")))))</f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>F760+G760+H760+I760</f>
        <v>0</v>
      </c>
      <c r="K760" s="11">
        <v>5455</v>
      </c>
      <c r="L760" s="58" t="s">
        <v>1124</v>
      </c>
      <c r="M760" s="8">
        <f>(J760/K760)*100000</f>
        <v>0</v>
      </c>
      <c r="N760" s="7" t="str">
        <f>IF(M760=0,"Silencioso",IF(AND(M760&gt;0,M760&lt;100),"Baixa",IF(AND(M760&gt;=100,M760&lt;300),"Média",IF(AND(M760&gt;=300,M760&lt;500),"Alta",IF(M760&gt;=500,"Muito Alta","Avaliar")))))</f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>F761+G761+H761+I761</f>
        <v>0</v>
      </c>
      <c r="K761" s="11">
        <v>2991</v>
      </c>
      <c r="L761" s="58" t="s">
        <v>1124</v>
      </c>
      <c r="M761" s="8">
        <f>(J761/K761)*100000</f>
        <v>0</v>
      </c>
      <c r="N761" s="7" t="str">
        <f>IF(M761=0,"Silencioso",IF(AND(M761&gt;0,M761&lt;100),"Baixa",IF(AND(M761&gt;=100,M761&lt;300),"Média",IF(AND(M761&gt;=300,M761&lt;500),"Alta",IF(M761&gt;=500,"Muito Alta","Avaliar")))))</f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>F762+G762+H762+I762</f>
        <v>0</v>
      </c>
      <c r="K762" s="11">
        <v>6479</v>
      </c>
      <c r="L762" s="58" t="s">
        <v>1124</v>
      </c>
      <c r="M762" s="8">
        <f>(J762/K762)*100000</f>
        <v>0</v>
      </c>
      <c r="N762" s="7" t="str">
        <f>IF(M762=0,"Silencioso",IF(AND(M762&gt;0,M762&lt;100),"Baixa",IF(AND(M762&gt;=100,M762&lt;300),"Média",IF(AND(M762&gt;=300,M762&lt;500),"Alta",IF(M762&gt;=500,"Muito Alta","Avaliar")))))</f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>F763+G763+H763+I763</f>
        <v>0</v>
      </c>
      <c r="K763" s="11">
        <v>10129</v>
      </c>
      <c r="L763" s="58" t="s">
        <v>1124</v>
      </c>
      <c r="M763" s="8">
        <f>(J763/K763)*100000</f>
        <v>0</v>
      </c>
      <c r="N763" s="7" t="str">
        <f>IF(M763=0,"Silencioso",IF(AND(M763&gt;0,M763&lt;100),"Baixa",IF(AND(M763&gt;=100,M763&lt;300),"Média",IF(AND(M763&gt;=300,M763&lt;500),"Alta",IF(M763&gt;=500,"Muito Alta","Avaliar")))))</f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>F764+G764+H764+I764</f>
        <v>0</v>
      </c>
      <c r="K764" s="11">
        <v>6684</v>
      </c>
      <c r="L764" s="58" t="s">
        <v>1124</v>
      </c>
      <c r="M764" s="8">
        <f>(J764/K764)*100000</f>
        <v>0</v>
      </c>
      <c r="N764" s="7" t="str">
        <f>IF(M764=0,"Silencioso",IF(AND(M764&gt;0,M764&lt;100),"Baixa",IF(AND(M764&gt;=100,M764&lt;300),"Média",IF(AND(M764&gt;=300,M764&lt;500),"Alta",IF(M764&gt;=500,"Muito Alta","Avaliar")))))</f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>F765+G765+H765+I765</f>
        <v>0</v>
      </c>
      <c r="K765" s="11">
        <v>70450</v>
      </c>
      <c r="L765" s="58" t="s">
        <v>1126</v>
      </c>
      <c r="M765" s="8">
        <f>(J765/K765)*100000</f>
        <v>0</v>
      </c>
      <c r="N765" s="7" t="str">
        <f>IF(M765=0,"Silencioso",IF(AND(M765&gt;0,M765&lt;100),"Baixa",IF(AND(M765&gt;=100,M765&lt;300),"Média",IF(AND(M765&gt;=300,M765&lt;500),"Alta",IF(M765&gt;=500,"Muito Alta","Avaliar")))))</f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>F766+G766+H766+I766</f>
        <v>0</v>
      </c>
      <c r="K766" s="11">
        <v>1520</v>
      </c>
      <c r="L766" s="58" t="s">
        <v>1124</v>
      </c>
      <c r="M766" s="8">
        <f>(J766/K766)*100000</f>
        <v>0</v>
      </c>
      <c r="N766" s="7" t="str">
        <f>IF(M766=0,"Silencioso",IF(AND(M766&gt;0,M766&lt;100),"Baixa",IF(AND(M766&gt;=100,M766&lt;300),"Média",IF(AND(M766&gt;=300,M766&lt;500),"Alta",IF(M766&gt;=500,"Muito Alta","Avaliar")))))</f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>F767+G767+H767+I767</f>
        <v>0</v>
      </c>
      <c r="K767" s="11">
        <v>2231</v>
      </c>
      <c r="L767" s="58" t="s">
        <v>1124</v>
      </c>
      <c r="M767" s="8">
        <f>(J767/K767)*100000</f>
        <v>0</v>
      </c>
      <c r="N767" s="7" t="str">
        <f>IF(M767=0,"Silencioso",IF(AND(M767&gt;0,M767&lt;100),"Baixa",IF(AND(M767&gt;=100,M767&lt;300),"Média",IF(AND(M767&gt;=300,M767&lt;500),"Alta",IF(M767&gt;=500,"Muito Alta","Avaliar")))))</f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>F768+G768+H768+I768</f>
        <v>0</v>
      </c>
      <c r="K768" s="11">
        <v>10922</v>
      </c>
      <c r="L768" s="58" t="s">
        <v>1124</v>
      </c>
      <c r="M768" s="8">
        <f>(J768/K768)*100000</f>
        <v>0</v>
      </c>
      <c r="N768" s="7" t="str">
        <f>IF(M768=0,"Silencioso",IF(AND(M768&gt;0,M768&lt;100),"Baixa",IF(AND(M768&gt;=100,M768&lt;300),"Média",IF(AND(M768&gt;=300,M768&lt;500),"Alta",IF(M768&gt;=500,"Muito Alta","Avaliar")))))</f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>F769+G769+H769+I769</f>
        <v>0</v>
      </c>
      <c r="K769" s="11">
        <v>7042</v>
      </c>
      <c r="L769" s="58" t="s">
        <v>1124</v>
      </c>
      <c r="M769" s="8">
        <f>(J769/K769)*100000</f>
        <v>0</v>
      </c>
      <c r="N769" s="7" t="str">
        <f>IF(M769=0,"Silencioso",IF(AND(M769&gt;0,M769&lt;100),"Baixa",IF(AND(M769&gt;=100,M769&lt;300),"Média",IF(AND(M769&gt;=300,M769&lt;500),"Alta",IF(M769&gt;=500,"Muito Alta","Avaliar")))))</f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>F770+G770+H770+I770</f>
        <v>0</v>
      </c>
      <c r="K770" s="11">
        <v>7056</v>
      </c>
      <c r="L770" s="58" t="s">
        <v>1124</v>
      </c>
      <c r="M770" s="8">
        <f>(J770/K770)*100000</f>
        <v>0</v>
      </c>
      <c r="N770" s="7" t="str">
        <f>IF(M770=0,"Silencioso",IF(AND(M770&gt;0,M770&lt;100),"Baixa",IF(AND(M770&gt;=100,M770&lt;300),"Média",IF(AND(M770&gt;=300,M770&lt;500),"Alta",IF(M770&gt;=500,"Muito Alta","Avaliar")))))</f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>F771+G771+H771+I771</f>
        <v>0</v>
      </c>
      <c r="K771" s="11">
        <v>7687</v>
      </c>
      <c r="L771" s="58" t="s">
        <v>1124</v>
      </c>
      <c r="M771" s="8">
        <f>(J771/K771)*100000</f>
        <v>0</v>
      </c>
      <c r="N771" s="7" t="str">
        <f>IF(M771=0,"Silencioso",IF(AND(M771&gt;0,M771&lt;100),"Baixa",IF(AND(M771&gt;=100,M771&lt;300),"Média",IF(AND(M771&gt;=300,M771&lt;500),"Alta",IF(M771&gt;=500,"Muito Alta","Avaliar")))))</f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>F772+G772+H772+I772</f>
        <v>0</v>
      </c>
      <c r="K772" s="11">
        <v>6869</v>
      </c>
      <c r="L772" s="58" t="s">
        <v>1124</v>
      </c>
      <c r="M772" s="8">
        <f>(J772/K772)*100000</f>
        <v>0</v>
      </c>
      <c r="N772" s="7" t="str">
        <f>IF(M772=0,"Silencioso",IF(AND(M772&gt;0,M772&lt;100),"Baixa",IF(AND(M772&gt;=100,M772&lt;300),"Média",IF(AND(M772&gt;=300,M772&lt;500),"Alta",IF(M772&gt;=500,"Muito Alta","Avaliar")))))</f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>F773+G773+H773+I773</f>
        <v>0</v>
      </c>
      <c r="K773" s="11">
        <v>6236</v>
      </c>
      <c r="L773" s="58" t="s">
        <v>1124</v>
      </c>
      <c r="M773" s="8">
        <f>(J773/K773)*100000</f>
        <v>0</v>
      </c>
      <c r="N773" s="7" t="str">
        <f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>F774+G774+H774+I774</f>
        <v>0</v>
      </c>
      <c r="K774" s="11">
        <v>32069</v>
      </c>
      <c r="L774" s="58" t="s">
        <v>1125</v>
      </c>
      <c r="M774" s="8">
        <f>(J774/K774)*100000</f>
        <v>0</v>
      </c>
      <c r="N774" s="7" t="str">
        <f>IF(M774=0,"Silencioso",IF(AND(M774&gt;0,M774&lt;100),"Baixa",IF(AND(M774&gt;=100,M774&lt;300),"Média",IF(AND(M774&gt;=300,M774&lt;500),"Alta",IF(M774&gt;=500,"Muito Alta","Avaliar")))))</f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>F775+G775+H775+I775</f>
        <v>0</v>
      </c>
      <c r="K775" s="11">
        <v>2661</v>
      </c>
      <c r="L775" s="58" t="s">
        <v>1124</v>
      </c>
      <c r="M775" s="8">
        <f>(J775/K775)*100000</f>
        <v>0</v>
      </c>
      <c r="N775" s="7" t="str">
        <f>IF(M775=0,"Silencioso",IF(AND(M775&gt;0,M775&lt;100),"Baixa",IF(AND(M775&gt;=100,M775&lt;300),"Média",IF(AND(M775&gt;=300,M775&lt;500),"Alta",IF(M775&gt;=500,"Muito Alta","Avaliar")))))</f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>F776+G776+H776+I776</f>
        <v>0</v>
      </c>
      <c r="K776" s="11">
        <v>5352</v>
      </c>
      <c r="L776" s="58" t="s">
        <v>1124</v>
      </c>
      <c r="M776" s="8">
        <f>(J776/K776)*100000</f>
        <v>0</v>
      </c>
      <c r="N776" s="7" t="str">
        <f>IF(M776=0,"Silencioso",IF(AND(M776&gt;0,M776&lt;100),"Baixa",IF(AND(M776&gt;=100,M776&lt;300),"Média",IF(AND(M776&gt;=300,M776&lt;500),"Alta",IF(M776&gt;=500,"Muito Alta","Avaliar")))))</f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>F777+G777+H777+I777</f>
        <v>0</v>
      </c>
      <c r="K777" s="11">
        <v>2007</v>
      </c>
      <c r="L777" s="58" t="s">
        <v>1124</v>
      </c>
      <c r="M777" s="8">
        <f>(J777/K777)*100000</f>
        <v>0</v>
      </c>
      <c r="N777" s="7" t="str">
        <f>IF(M777=0,"Silencioso",IF(AND(M777&gt;0,M777&lt;100),"Baixa",IF(AND(M777&gt;=100,M777&lt;300),"Média",IF(AND(M777&gt;=300,M777&lt;500),"Alta",IF(M777&gt;=500,"Muito Alta","Avaliar")))))</f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>F778+G778+H778+I778</f>
        <v>0</v>
      </c>
      <c r="K778" s="11">
        <v>7764</v>
      </c>
      <c r="L778" s="58" t="s">
        <v>1124</v>
      </c>
      <c r="M778" s="8">
        <f>(J778/K778)*100000</f>
        <v>0</v>
      </c>
      <c r="N778" s="7" t="str">
        <f>IF(M778=0,"Silencioso",IF(AND(M778&gt;0,M778&lt;100),"Baixa",IF(AND(M778&gt;=100,M778&lt;300),"Média",IF(AND(M778&gt;=300,M778&lt;500),"Alta",IF(M778&gt;=500,"Muito Alta","Avaliar")))))</f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>F779+G779+H779+I779</f>
        <v>0</v>
      </c>
      <c r="K779" s="11">
        <v>1545</v>
      </c>
      <c r="L779" s="58" t="s">
        <v>1124</v>
      </c>
      <c r="M779" s="8">
        <f>(J779/K779)*100000</f>
        <v>0</v>
      </c>
      <c r="N779" s="7" t="str">
        <f>IF(M779=0,"Silencioso",IF(AND(M779&gt;0,M779&lt;100),"Baixa",IF(AND(M779&gt;=100,M779&lt;300),"Média",IF(AND(M779&gt;=300,M779&lt;500),"Alta",IF(M779&gt;=500,"Muito Alta","Avaliar")))))</f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>F780+G780+H780+I780</f>
        <v>0</v>
      </c>
      <c r="K780" s="11">
        <v>4209</v>
      </c>
      <c r="L780" s="58" t="s">
        <v>1124</v>
      </c>
      <c r="M780" s="8">
        <f>(J780/K780)*100000</f>
        <v>0</v>
      </c>
      <c r="N780" s="7" t="str">
        <f>IF(M780=0,"Silencioso",IF(AND(M780&gt;0,M780&lt;100),"Baixa",IF(AND(M780&gt;=100,M780&lt;300),"Média",IF(AND(M780&gt;=300,M780&lt;500),"Alta",IF(M780&gt;=500,"Muito Alta","Avaliar")))))</f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>F781+G781+H781+I781</f>
        <v>0</v>
      </c>
      <c r="K781" s="11">
        <v>5786</v>
      </c>
      <c r="L781" s="58" t="s">
        <v>1124</v>
      </c>
      <c r="M781" s="8">
        <f>(J781/K781)*100000</f>
        <v>0</v>
      </c>
      <c r="N781" s="7" t="str">
        <f>IF(M781=0,"Silencioso",IF(AND(M781&gt;0,M781&lt;100),"Baixa",IF(AND(M781&gt;=100,M781&lt;300),"Média",IF(AND(M781&gt;=300,M781&lt;500),"Alta",IF(M781&gt;=500,"Muito Alta","Avaliar")))))</f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>F782+G782+H782+I782</f>
        <v>0</v>
      </c>
      <c r="K782" s="11">
        <v>3527</v>
      </c>
      <c r="L782" s="58" t="s">
        <v>1124</v>
      </c>
      <c r="M782" s="8">
        <f>(J782/K782)*100000</f>
        <v>0</v>
      </c>
      <c r="N782" s="7" t="str">
        <f>IF(M782=0,"Silencioso",IF(AND(M782&gt;0,M782&lt;100),"Baixa",IF(AND(M782&gt;=100,M782&lt;300),"Média",IF(AND(M782&gt;=300,M782&lt;500),"Alta",IF(M782&gt;=500,"Muito Alta","Avaliar")))))</f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>F783+G783+H783+I783</f>
        <v>0</v>
      </c>
      <c r="K783" s="11">
        <v>10451</v>
      </c>
      <c r="L783" s="58" t="s">
        <v>1124</v>
      </c>
      <c r="M783" s="8">
        <f>(J783/K783)*100000</f>
        <v>0</v>
      </c>
      <c r="N783" s="7" t="str">
        <f>IF(M783=0,"Silencioso",IF(AND(M783&gt;0,M783&lt;100),"Baixa",IF(AND(M783&gt;=100,M783&lt;300),"Média",IF(AND(M783&gt;=300,M783&lt;500),"Alta",IF(M783&gt;=500,"Muito Alta","Avaliar")))))</f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>F784+G784+H784+I784</f>
        <v>0</v>
      </c>
      <c r="K784" s="11">
        <v>7319</v>
      </c>
      <c r="L784" s="58" t="s">
        <v>1124</v>
      </c>
      <c r="M784" s="8">
        <f>(J784/K784)*100000</f>
        <v>0</v>
      </c>
      <c r="N784" s="7" t="str">
        <f>IF(M784=0,"Silencioso",IF(AND(M784&gt;0,M784&lt;100),"Baixa",IF(AND(M784&gt;=100,M784&lt;300),"Média",IF(AND(M784&gt;=300,M784&lt;500),"Alta",IF(M784&gt;=500,"Muito Alta","Avaliar")))))</f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>F785+G785+H785+I785</f>
        <v>0</v>
      </c>
      <c r="K785" s="11">
        <v>1848</v>
      </c>
      <c r="L785" s="58" t="s">
        <v>1124</v>
      </c>
      <c r="M785" s="8">
        <f>(J785/K785)*100000</f>
        <v>0</v>
      </c>
      <c r="N785" s="7" t="str">
        <f>IF(M785=0,"Silencioso",IF(AND(M785&gt;0,M785&lt;100),"Baixa",IF(AND(M785&gt;=100,M785&lt;300),"Média",IF(AND(M785&gt;=300,M785&lt;500),"Alta",IF(M785&gt;=500,"Muito Alta","Avaliar")))))</f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>F786+G786+H786+I786</f>
        <v>0</v>
      </c>
      <c r="K786" s="11">
        <v>4293</v>
      </c>
      <c r="L786" s="58" t="s">
        <v>1124</v>
      </c>
      <c r="M786" s="8">
        <f>(J786/K786)*100000</f>
        <v>0</v>
      </c>
      <c r="N786" s="7" t="str">
        <f>IF(M786=0,"Silencioso",IF(AND(M786&gt;0,M786&lt;100),"Baixa",IF(AND(M786&gt;=100,M786&lt;300),"Média",IF(AND(M786&gt;=300,M786&lt;500),"Alta",IF(M786&gt;=500,"Muito Alta","Avaliar")))))</f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>F787+G787+H787+I787</f>
        <v>0</v>
      </c>
      <c r="K787" s="11">
        <v>786</v>
      </c>
      <c r="L787" s="58" t="s">
        <v>1124</v>
      </c>
      <c r="M787" s="8">
        <f>(J787/K787)*100000</f>
        <v>0</v>
      </c>
      <c r="N787" s="7" t="str">
        <f>IF(M787=0,"Silencioso",IF(AND(M787&gt;0,M787&lt;100),"Baixa",IF(AND(M787&gt;=100,M787&lt;300),"Média",IF(AND(M787&gt;=300,M787&lt;500),"Alta",IF(M787&gt;=500,"Muito Alta","Avaliar")))))</f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>F788+G788+H788+I788</f>
        <v>0</v>
      </c>
      <c r="K788" s="11">
        <v>11493</v>
      </c>
      <c r="L788" s="58" t="s">
        <v>1124</v>
      </c>
      <c r="M788" s="8">
        <f>(J788/K788)*100000</f>
        <v>0</v>
      </c>
      <c r="N788" s="7" t="str">
        <f>IF(M788=0,"Silencioso",IF(AND(M788&gt;0,M788&lt;100),"Baixa",IF(AND(M788&gt;=100,M788&lt;300),"Média",IF(AND(M788&gt;=300,M788&lt;500),"Alta",IF(M788&gt;=500,"Muito Alta","Avaliar")))))</f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>F789+G789+H789+I789</f>
        <v>0</v>
      </c>
      <c r="K789" s="11">
        <v>8685</v>
      </c>
      <c r="L789" s="58" t="s">
        <v>1124</v>
      </c>
      <c r="M789" s="8">
        <f>(J789/K789)*100000</f>
        <v>0</v>
      </c>
      <c r="N789" s="7" t="str">
        <f>IF(M789=0,"Silencioso",IF(AND(M789&gt;0,M789&lt;100),"Baixa",IF(AND(M789&gt;=100,M789&lt;300),"Média",IF(AND(M789&gt;=300,M789&lt;500),"Alta",IF(M789&gt;=500,"Muito Alta","Avaliar")))))</f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>F790+G790+H790+I790</f>
        <v>0</v>
      </c>
      <c r="K790" s="11">
        <v>7670</v>
      </c>
      <c r="L790" s="58" t="s">
        <v>1124</v>
      </c>
      <c r="M790" s="8">
        <f>(J790/K790)*100000</f>
        <v>0</v>
      </c>
      <c r="N790" s="7" t="str">
        <f>IF(M790=0,"Silencioso",IF(AND(M790&gt;0,M790&lt;100),"Baixa",IF(AND(M790&gt;=100,M790&lt;300),"Média",IF(AND(M790&gt;=300,M790&lt;500),"Alta",IF(M790&gt;=500,"Muito Alta","Avaliar")))))</f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>F791+G791+H791+I791</f>
        <v>0</v>
      </c>
      <c r="K791" s="11">
        <v>4752</v>
      </c>
      <c r="L791" s="58" t="s">
        <v>1124</v>
      </c>
      <c r="M791" s="8">
        <f>(J791/K791)*100000</f>
        <v>0</v>
      </c>
      <c r="N791" s="7" t="str">
        <f>IF(M791=0,"Silencioso",IF(AND(M791&gt;0,M791&lt;100),"Baixa",IF(AND(M791&gt;=100,M791&lt;300),"Média",IF(AND(M791&gt;=300,M791&lt;500),"Alta",IF(M791&gt;=500,"Muito Alta","Avaliar")))))</f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>F792+G792+H792+I792</f>
        <v>0</v>
      </c>
      <c r="K792" s="11">
        <v>1970</v>
      </c>
      <c r="L792" s="58" t="s">
        <v>1124</v>
      </c>
      <c r="M792" s="8">
        <f>(J792/K792)*100000</f>
        <v>0</v>
      </c>
      <c r="N792" s="7" t="str">
        <f>IF(M792=0,"Silencioso",IF(AND(M792&gt;0,M792&lt;100),"Baixa",IF(AND(M792&gt;=100,M792&lt;300),"Média",IF(AND(M792&gt;=300,M792&lt;500),"Alta",IF(M792&gt;=500,"Muito Alta","Avaliar")))))</f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>F793+G793+H793+I793</f>
        <v>0</v>
      </c>
      <c r="K793" s="11">
        <v>20993</v>
      </c>
      <c r="L793" s="58" t="s">
        <v>1124</v>
      </c>
      <c r="M793" s="8">
        <f>(J793/K793)*100000</f>
        <v>0</v>
      </c>
      <c r="N793" s="7" t="str">
        <f>IF(M793=0,"Silencioso",IF(AND(M793&gt;0,M793&lt;100),"Baixa",IF(AND(M793&gt;=100,M793&lt;300),"Média",IF(AND(M793&gt;=300,M793&lt;500),"Alta",IF(M793&gt;=500,"Muito Alta","Avaliar")))))</f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>F794+G794+H794+I794</f>
        <v>0</v>
      </c>
      <c r="K794" s="11">
        <v>237286</v>
      </c>
      <c r="L794" s="58" t="s">
        <v>1127</v>
      </c>
      <c r="M794" s="8">
        <f>(J794/K794)*100000</f>
        <v>0</v>
      </c>
      <c r="N794" s="7" t="str">
        <f>IF(M794=0,"Silencioso",IF(AND(M794&gt;0,M794&lt;100),"Baixa",IF(AND(M794&gt;=100,M794&lt;300),"Média",IF(AND(M794&gt;=300,M794&lt;500),"Alta",IF(M794&gt;=500,"Muito Alta","Avaliar")))))</f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>F795+G795+H795+I795</f>
        <v>0</v>
      </c>
      <c r="K795" s="11">
        <v>12134</v>
      </c>
      <c r="L795" s="58" t="s">
        <v>1124</v>
      </c>
      <c r="M795" s="8">
        <f>(J795/K795)*100000</f>
        <v>0</v>
      </c>
      <c r="N795" s="7" t="str">
        <f>IF(M795=0,"Silencioso",IF(AND(M795&gt;0,M795&lt;100),"Baixa",IF(AND(M795&gt;=100,M795&lt;300),"Média",IF(AND(M795&gt;=300,M795&lt;500),"Alta",IF(M795&gt;=500,"Muito Alta","Avaliar")))))</f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>F796+G796+H796+I796</f>
        <v>0</v>
      </c>
      <c r="K796" s="11">
        <v>2258</v>
      </c>
      <c r="L796" s="58" t="s">
        <v>1124</v>
      </c>
      <c r="M796" s="8">
        <f>(J796/K796)*100000</f>
        <v>0</v>
      </c>
      <c r="N796" s="7" t="str">
        <f>IF(M796=0,"Silencioso",IF(AND(M796&gt;0,M796&lt;100),"Baixa",IF(AND(M796&gt;=100,M796&lt;300),"Média",IF(AND(M796&gt;=300,M796&lt;500),"Alta",IF(M796&gt;=500,"Muito Alta","Avaliar")))))</f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>F797+G797+H797+I797</f>
        <v>0</v>
      </c>
      <c r="K797" s="11">
        <v>6227</v>
      </c>
      <c r="L797" s="58" t="s">
        <v>1124</v>
      </c>
      <c r="M797" s="8">
        <f>(J797/K797)*100000</f>
        <v>0</v>
      </c>
      <c r="N797" s="7" t="str">
        <f>IF(M797=0,"Silencioso",IF(AND(M797&gt;0,M797&lt;100),"Baixa",IF(AND(M797&gt;=100,M797&lt;300),"Média",IF(AND(M797&gt;=300,M797&lt;500),"Alta",IF(M797&gt;=500,"Muito Alta","Avaliar")))))</f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>F798+G798+H798+I798</f>
        <v>0</v>
      </c>
      <c r="K798" s="11">
        <v>2612</v>
      </c>
      <c r="L798" s="58" t="s">
        <v>1124</v>
      </c>
      <c r="M798" s="8">
        <f>(J798/K798)*100000</f>
        <v>0</v>
      </c>
      <c r="N798" s="7" t="str">
        <f>IF(M798=0,"Silencioso",IF(AND(M798&gt;0,M798&lt;100),"Baixa",IF(AND(M798&gt;=100,M798&lt;300),"Média",IF(AND(M798&gt;=300,M798&lt;500),"Alta",IF(M798&gt;=500,"Muito Alta","Avaliar")))))</f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>F799+G799+H799+I799</f>
        <v>0</v>
      </c>
      <c r="K799" s="11">
        <v>19528</v>
      </c>
      <c r="L799" s="58" t="s">
        <v>1124</v>
      </c>
      <c r="M799" s="8">
        <f>(J799/K799)*100000</f>
        <v>0</v>
      </c>
      <c r="N799" s="7" t="str">
        <f>IF(M799=0,"Silencioso",IF(AND(M799&gt;0,M799&lt;100),"Baixa",IF(AND(M799&gt;=100,M799&lt;300),"Média",IF(AND(M799&gt;=300,M799&lt;500),"Alta",IF(M799&gt;=500,"Muito Alta","Avaliar")))))</f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>F800+G800+H800+I800</f>
        <v>0</v>
      </c>
      <c r="K800" s="11">
        <v>5594</v>
      </c>
      <c r="L800" s="58" t="s">
        <v>1124</v>
      </c>
      <c r="M800" s="8">
        <f>(J800/K800)*100000</f>
        <v>0</v>
      </c>
      <c r="N800" s="7" t="str">
        <f>IF(M800=0,"Silencioso",IF(AND(M800&gt;0,M800&lt;100),"Baixa",IF(AND(M800&gt;=100,M800&lt;300),"Média",IF(AND(M800&gt;=300,M800&lt;500),"Alta",IF(M800&gt;=500,"Muito Alta","Avaliar")))))</f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>F801+G801+H801+I801</f>
        <v>0</v>
      </c>
      <c r="K801" s="11">
        <v>6112</v>
      </c>
      <c r="L801" s="58" t="s">
        <v>1124</v>
      </c>
      <c r="M801" s="8">
        <f>(J801/K801)*100000</f>
        <v>0</v>
      </c>
      <c r="N801" s="7" t="str">
        <f>IF(M801=0,"Silencioso",IF(AND(M801&gt;0,M801&lt;100),"Baixa",IF(AND(M801&gt;=100,M801&lt;300),"Média",IF(AND(M801&gt;=300,M801&lt;500),"Alta",IF(M801&gt;=500,"Muito Alta","Avaliar")))))</f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>F802+G802+H802+I802</f>
        <v>0</v>
      </c>
      <c r="K802" s="11">
        <v>3792</v>
      </c>
      <c r="L802" s="58" t="s">
        <v>1124</v>
      </c>
      <c r="M802" s="8">
        <f>(J802/K802)*100000</f>
        <v>0</v>
      </c>
      <c r="N802" s="7" t="str">
        <f>IF(M802=0,"Silencioso",IF(AND(M802&gt;0,M802&lt;100),"Baixa",IF(AND(M802&gt;=100,M802&lt;300),"Média",IF(AND(M802&gt;=300,M802&lt;500),"Alta",IF(M802&gt;=500,"Muito Alta","Avaliar")))))</f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>F803+G803+H803+I803</f>
        <v>0</v>
      </c>
      <c r="K803" s="11">
        <v>33858</v>
      </c>
      <c r="L803" s="58" t="s">
        <v>1125</v>
      </c>
      <c r="M803" s="8">
        <f>(J803/K803)*100000</f>
        <v>0</v>
      </c>
      <c r="N803" s="7" t="str">
        <f>IF(M803=0,"Silencioso",IF(AND(M803&gt;0,M803&lt;100),"Baixa",IF(AND(M803&gt;=100,M803&lt;300),"Média",IF(AND(M803&gt;=300,M803&lt;500),"Alta",IF(M803&gt;=500,"Muito Alta","Avaliar")))))</f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>F804+G804+H804+I804</f>
        <v>0</v>
      </c>
      <c r="K804" s="11">
        <v>3119</v>
      </c>
      <c r="L804" s="58" t="s">
        <v>1124</v>
      </c>
      <c r="M804" s="8">
        <f>(J804/K804)*100000</f>
        <v>0</v>
      </c>
      <c r="N804" s="7" t="str">
        <f>IF(M804=0,"Silencioso",IF(AND(M804&gt;0,M804&lt;100),"Baixa",IF(AND(M804&gt;=100,M804&lt;300),"Média",IF(AND(M804&gt;=300,M804&lt;500),"Alta",IF(M804&gt;=500,"Muito Alta","Avaliar")))))</f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>F805+G805+H805+I805</f>
        <v>0</v>
      </c>
      <c r="K805" s="11">
        <v>4711</v>
      </c>
      <c r="L805" s="58" t="s">
        <v>1124</v>
      </c>
      <c r="M805" s="8">
        <f>(J805/K805)*100000</f>
        <v>0</v>
      </c>
      <c r="N805" s="7" t="str">
        <f>IF(M805=0,"Silencioso",IF(AND(M805&gt;0,M805&lt;100),"Baixa",IF(AND(M805&gt;=100,M805&lt;300),"Média",IF(AND(M805&gt;=300,M805&lt;500),"Alta",IF(M805&gt;=500,"Muito Alta","Avaliar")))))</f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>F806+G806+H806+I806</f>
        <v>0</v>
      </c>
      <c r="K806" s="11">
        <v>1879</v>
      </c>
      <c r="L806" s="58" t="s">
        <v>1124</v>
      </c>
      <c r="M806" s="8">
        <f>(J806/K806)*100000</f>
        <v>0</v>
      </c>
      <c r="N806" s="7" t="str">
        <f>IF(M806=0,"Silencioso",IF(AND(M806&gt;0,M806&lt;100),"Baixa",IF(AND(M806&gt;=100,M806&lt;300),"Média",IF(AND(M806&gt;=300,M806&lt;500),"Alta",IF(M806&gt;=500,"Muito Alta","Avaliar")))))</f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>F807+G807+H807+I807</f>
        <v>0</v>
      </c>
      <c r="K807" s="11">
        <v>4055</v>
      </c>
      <c r="L807" s="58" t="s">
        <v>1124</v>
      </c>
      <c r="M807" s="8">
        <f>(J807/K807)*100000</f>
        <v>0</v>
      </c>
      <c r="N807" s="7" t="str">
        <f>IF(M807=0,"Silencioso",IF(AND(M807&gt;0,M807&lt;100),"Baixa",IF(AND(M807&gt;=100,M807&lt;300),"Média",IF(AND(M807&gt;=300,M807&lt;500),"Alta",IF(M807&gt;=500,"Muito Alta","Avaliar")))))</f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>F808+G808+H808+I808</f>
        <v>0</v>
      </c>
      <c r="K808" s="11">
        <v>14350</v>
      </c>
      <c r="L808" s="58" t="s">
        <v>1124</v>
      </c>
      <c r="M808" s="8">
        <f>(J808/K808)*100000</f>
        <v>0</v>
      </c>
      <c r="N808" s="7" t="str">
        <f>IF(M808=0,"Silencioso",IF(AND(M808&gt;0,M808&lt;100),"Baixa",IF(AND(M808&gt;=100,M808&lt;300),"Média",IF(AND(M808&gt;=300,M808&lt;500),"Alta",IF(M808&gt;=500,"Muito Alta","Avaliar")))))</f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>F809+G809+H809+I809</f>
        <v>0</v>
      </c>
      <c r="K809" s="11">
        <v>11650</v>
      </c>
      <c r="L809" s="58" t="s">
        <v>1124</v>
      </c>
      <c r="M809" s="8">
        <f>(J809/K809)*100000</f>
        <v>0</v>
      </c>
      <c r="N809" s="7" t="str">
        <f>IF(M809=0,"Silencioso",IF(AND(M809&gt;0,M809&lt;100),"Baixa",IF(AND(M809&gt;=100,M809&lt;300),"Média",IF(AND(M809&gt;=300,M809&lt;500),"Alta",IF(M809&gt;=500,"Muito Alta","Avaliar")))))</f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>F810+G810+H810+I810</f>
        <v>0</v>
      </c>
      <c r="K810" s="11">
        <v>140235</v>
      </c>
      <c r="L810" s="58" t="s">
        <v>1127</v>
      </c>
      <c r="M810" s="8">
        <f>(J810/K810)*100000</f>
        <v>0</v>
      </c>
      <c r="N810" s="7" t="str">
        <f>IF(M810=0,"Silencioso",IF(AND(M810&gt;0,M810&lt;100),"Baixa",IF(AND(M810&gt;=100,M810&lt;300),"Média",IF(AND(M810&gt;=300,M810&lt;500),"Alta",IF(M810&gt;=500,"Muito Alta","Avaliar")))))</f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>F811+G811+H811+I811</f>
        <v>0</v>
      </c>
      <c r="K811" s="11">
        <v>89090</v>
      </c>
      <c r="L811" s="58" t="s">
        <v>1126</v>
      </c>
      <c r="M811" s="8">
        <f>(J811/K811)*100000</f>
        <v>0</v>
      </c>
      <c r="N811" s="7" t="str">
        <f>IF(M811=0,"Silencioso",IF(AND(M811&gt;0,M811&lt;100),"Baixa",IF(AND(M811&gt;=100,M811&lt;300),"Média",IF(AND(M811&gt;=300,M811&lt;500),"Alta",IF(M811&gt;=500,"Muito Alta","Avaliar")))))</f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>F812+G812+H812+I812</f>
        <v>0</v>
      </c>
      <c r="K812" s="11">
        <v>7886</v>
      </c>
      <c r="L812" s="58" t="s">
        <v>1124</v>
      </c>
      <c r="M812" s="8">
        <f>(J812/K812)*100000</f>
        <v>0</v>
      </c>
      <c r="N812" s="7" t="str">
        <f>IF(M812=0,"Silencioso",IF(AND(M812&gt;0,M812&lt;100),"Baixa",IF(AND(M812&gt;=100,M812&lt;300),"Média",IF(AND(M812&gt;=300,M812&lt;500),"Alta",IF(M812&gt;=500,"Muito Alta","Avaliar")))))</f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>F813+G813+H813+I813</f>
        <v>0</v>
      </c>
      <c r="K813" s="11">
        <v>6539</v>
      </c>
      <c r="L813" s="58" t="s">
        <v>1124</v>
      </c>
      <c r="M813" s="8">
        <f>(J813/K813)*100000</f>
        <v>0</v>
      </c>
      <c r="N813" s="7" t="str">
        <f>IF(M813=0,"Silencioso",IF(AND(M813&gt;0,M813&lt;100),"Baixa",IF(AND(M813&gt;=100,M813&lt;300),"Média",IF(AND(M813&gt;=300,M813&lt;500),"Alta",IF(M813&gt;=500,"Muito Alta","Avaliar")))))</f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>F814+G814+H814+I814</f>
        <v>0</v>
      </c>
      <c r="K814" s="11">
        <v>16602</v>
      </c>
      <c r="L814" s="58" t="s">
        <v>1124</v>
      </c>
      <c r="M814" s="8">
        <f>(J814/K814)*100000</f>
        <v>0</v>
      </c>
      <c r="N814" s="7" t="str">
        <f>IF(M814=0,"Silencioso",IF(AND(M814&gt;0,M814&lt;100),"Baixa",IF(AND(M814&gt;=100,M814&lt;300),"Média",IF(AND(M814&gt;=300,M814&lt;500),"Alta",IF(M814&gt;=500,"Muito Alta","Avaliar")))))</f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>F815+G815+H815+I815</f>
        <v>0</v>
      </c>
      <c r="K815" s="11">
        <v>4093</v>
      </c>
      <c r="L815" s="58" t="s">
        <v>1124</v>
      </c>
      <c r="M815" s="8">
        <f>(J815/K815)*100000</f>
        <v>0</v>
      </c>
      <c r="N815" s="7" t="str">
        <f>IF(M815=0,"Silencioso",IF(AND(M815&gt;0,M815&lt;100),"Baixa",IF(AND(M815&gt;=100,M815&lt;300),"Média",IF(AND(M815&gt;=300,M815&lt;500),"Alta",IF(M815&gt;=500,"Muito Alta","Avaliar")))))</f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>F816+G816+H816+I816</f>
        <v>0</v>
      </c>
      <c r="K816" s="11">
        <v>6217</v>
      </c>
      <c r="L816" s="58" t="s">
        <v>1124</v>
      </c>
      <c r="M816" s="8">
        <f>(J816/K816)*100000</f>
        <v>0</v>
      </c>
      <c r="N816" s="7" t="str">
        <f>IF(M816=0,"Silencioso",IF(AND(M816&gt;0,M816&lt;100),"Baixa",IF(AND(M816&gt;=100,M816&lt;300),"Média",IF(AND(M816&gt;=300,M816&lt;500),"Alta",IF(M816&gt;=500,"Muito Alta","Avaliar")))))</f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>F817+G817+H817+I817</f>
        <v>0</v>
      </c>
      <c r="K817" s="11">
        <v>8201</v>
      </c>
      <c r="L817" s="58" t="s">
        <v>1124</v>
      </c>
      <c r="M817" s="8">
        <f>(J817/K817)*100000</f>
        <v>0</v>
      </c>
      <c r="N817" s="7" t="str">
        <f>IF(M817=0,"Silencioso",IF(AND(M817&gt;0,M817&lt;100),"Baixa",IF(AND(M817&gt;=100,M817&lt;300),"Média",IF(AND(M817&gt;=300,M817&lt;500),"Alta",IF(M817&gt;=500,"Muito Alta","Avaliar")))))</f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>F818+G818+H818+I818</f>
        <v>0</v>
      </c>
      <c r="K818" s="11">
        <v>78913</v>
      </c>
      <c r="L818" s="58" t="s">
        <v>1126</v>
      </c>
      <c r="M818" s="8">
        <f>(J818/K818)*100000</f>
        <v>0</v>
      </c>
      <c r="N818" s="7" t="str">
        <f>IF(M818=0,"Silencioso",IF(AND(M818&gt;0,M818&lt;100),"Baixa",IF(AND(M818&gt;=100,M818&lt;300),"Média",IF(AND(M818&gt;=300,M818&lt;500),"Alta",IF(M818&gt;=500,"Muito Alta","Avaliar")))))</f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>F819+G819+H819+I819</f>
        <v>0</v>
      </c>
      <c r="K819" s="11">
        <v>31984</v>
      </c>
      <c r="L819" s="58" t="s">
        <v>1125</v>
      </c>
      <c r="M819" s="8">
        <f>(J819/K819)*100000</f>
        <v>0</v>
      </c>
      <c r="N819" s="7" t="str">
        <f>IF(M819=0,"Silencioso",IF(AND(M819&gt;0,M819&lt;100),"Baixa",IF(AND(M819&gt;=100,M819&lt;300),"Média",IF(AND(M819&gt;=300,M819&lt;500),"Alta",IF(M819&gt;=500,"Muito Alta","Avaliar")))))</f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1</v>
      </c>
      <c r="G820" s="7">
        <v>0</v>
      </c>
      <c r="H820" s="7">
        <v>0</v>
      </c>
      <c r="I820" s="7">
        <v>0</v>
      </c>
      <c r="J820" s="13">
        <f>F820+G820+H820+I820</f>
        <v>1</v>
      </c>
      <c r="K820" s="11">
        <v>56546</v>
      </c>
      <c r="L820" s="58" t="s">
        <v>1125</v>
      </c>
      <c r="M820" s="8">
        <f>(J820/K820)*100000</f>
        <v>1.7684716867682948</v>
      </c>
      <c r="N820" s="7" t="str">
        <f>IF(M820=0,"Silencioso",IF(AND(M820&gt;0,M820&lt;100),"Baixa",IF(AND(M820&gt;=100,M820&lt;300),"Média",IF(AND(M820&gt;=300,M820&lt;500),"Alta",IF(M820&gt;=500,"Muito Alta","Avaliar")))))</f>
        <v>Baixa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>F821+G821+H821+I821</f>
        <v>0</v>
      </c>
      <c r="K821" s="11">
        <v>6698</v>
      </c>
      <c r="L821" s="58" t="s">
        <v>1124</v>
      </c>
      <c r="M821" s="8">
        <f>(J821/K821)*100000</f>
        <v>0</v>
      </c>
      <c r="N821" s="7" t="str">
        <f>IF(M821=0,"Silencioso",IF(AND(M821&gt;0,M821&lt;100),"Baixa",IF(AND(M821&gt;=100,M821&lt;300),"Média",IF(AND(M821&gt;=300,M821&lt;500),"Alta",IF(M821&gt;=500,"Muito Alta","Avaliar")))))</f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>F822+G822+H822+I822</f>
        <v>0</v>
      </c>
      <c r="K822" s="11">
        <v>25253</v>
      </c>
      <c r="L822" s="58" t="s">
        <v>1125</v>
      </c>
      <c r="M822" s="8">
        <f>(J822/K822)*100000</f>
        <v>0</v>
      </c>
      <c r="N822" s="7" t="str">
        <f>IF(M822=0,"Silencioso",IF(AND(M822&gt;0,M822&lt;100),"Baixa",IF(AND(M822&gt;=100,M822&lt;300),"Média",IF(AND(M822&gt;=300,M822&lt;500),"Alta",IF(M822&gt;=500,"Muito Alta","Avaliar")))))</f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>F823+G823+H823+I823</f>
        <v>0</v>
      </c>
      <c r="K823" s="11">
        <v>19797</v>
      </c>
      <c r="L823" s="58" t="s">
        <v>1124</v>
      </c>
      <c r="M823" s="8">
        <f>(J823/K823)*100000</f>
        <v>0</v>
      </c>
      <c r="N823" s="7" t="str">
        <f>IF(M823=0,"Silencioso",IF(AND(M823&gt;0,M823&lt;100),"Baixa",IF(AND(M823&gt;=100,M823&lt;300),"Média",IF(AND(M823&gt;=300,M823&lt;500),"Alta",IF(M823&gt;=500,"Muito Alta","Avaliar")))))</f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>F824+G824+H824+I824</f>
        <v>0</v>
      </c>
      <c r="K824" s="11">
        <v>5008</v>
      </c>
      <c r="L824" s="58" t="s">
        <v>1124</v>
      </c>
      <c r="M824" s="8">
        <f>(J824/K824)*100000</f>
        <v>0</v>
      </c>
      <c r="N824" s="7" t="str">
        <f>IF(M824=0,"Silencioso",IF(AND(M824&gt;0,M824&lt;100),"Baixa",IF(AND(M824&gt;=100,M824&lt;300),"Média",IF(AND(M824&gt;=300,M824&lt;500),"Alta",IF(M824&gt;=500,"Muito Alta","Avaliar")))))</f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0</v>
      </c>
      <c r="G825" s="7">
        <v>1</v>
      </c>
      <c r="H825" s="7">
        <v>1</v>
      </c>
      <c r="I825" s="7">
        <v>0</v>
      </c>
      <c r="J825" s="13">
        <f>F825+G825+H825+I825</f>
        <v>2</v>
      </c>
      <c r="K825" s="11">
        <v>114265</v>
      </c>
      <c r="L825" s="58" t="s">
        <v>1127</v>
      </c>
      <c r="M825" s="8">
        <f>(J825/K825)*100000</f>
        <v>1.7503172450006563</v>
      </c>
      <c r="N825" s="7" t="str">
        <f>IF(M825=0,"Silencioso",IF(AND(M825&gt;0,M825&lt;100),"Baixa",IF(AND(M825&gt;=100,M825&lt;300),"Média",IF(AND(M825&gt;=300,M825&lt;500),"Alta",IF(M825&gt;=500,"Muito Alta","Avaliar")))))</f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>F826+G826+H826+I826</f>
        <v>0</v>
      </c>
      <c r="K826" s="11">
        <v>12466</v>
      </c>
      <c r="L826" s="58" t="s">
        <v>1124</v>
      </c>
      <c r="M826" s="8">
        <f>(J826/K826)*100000</f>
        <v>0</v>
      </c>
      <c r="N826" s="7" t="str">
        <f>IF(M826=0,"Silencioso",IF(AND(M826&gt;0,M826&lt;100),"Baixa",IF(AND(M826&gt;=100,M826&lt;300),"Média",IF(AND(M826&gt;=300,M826&lt;500),"Alta",IF(M826&gt;=500,"Muito Alta","Avaliar")))))</f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>F827+G827+H827+I827</f>
        <v>0</v>
      </c>
      <c r="K827" s="11">
        <v>12449</v>
      </c>
      <c r="L827" s="58" t="s">
        <v>1124</v>
      </c>
      <c r="M827" s="8">
        <f>(J827/K827)*100000</f>
        <v>0</v>
      </c>
      <c r="N827" s="7" t="str">
        <f>IF(M827=0,"Silencioso",IF(AND(M827&gt;0,M827&lt;100),"Baixa",IF(AND(M827&gt;=100,M827&lt;300),"Média",IF(AND(M827&gt;=300,M827&lt;500),"Alta",IF(M827&gt;=500,"Muito Alta","Avaliar")))))</f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>F828+G828+H828+I828</f>
        <v>0</v>
      </c>
      <c r="K828" s="11">
        <v>330361</v>
      </c>
      <c r="L828" s="58" t="s">
        <v>1127</v>
      </c>
      <c r="M828" s="8">
        <f>(J828/K828)*100000</f>
        <v>0</v>
      </c>
      <c r="N828" s="7" t="str">
        <f>IF(M828=0,"Silencioso",IF(AND(M828&gt;0,M828&lt;100),"Baixa",IF(AND(M828&gt;=100,M828&lt;300),"Média",IF(AND(M828&gt;=300,M828&lt;500),"Alta",IF(M828&gt;=500,"Muito Alta","Avaliar")))))</f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>F829+G829+H829+I829</f>
        <v>0</v>
      </c>
      <c r="K829" s="11">
        <v>683247</v>
      </c>
      <c r="L829" s="58" t="s">
        <v>1128</v>
      </c>
      <c r="M829" s="8">
        <f>(J829/K829)*100000</f>
        <v>0</v>
      </c>
      <c r="N829" s="7" t="str">
        <f>IF(M829=0,"Silencioso",IF(AND(M829&gt;0,M829&lt;100),"Baixa",IF(AND(M829&gt;=100,M829&lt;300),"Média",IF(AND(M829&gt;=300,M829&lt;500),"Alta",IF(M829&gt;=500,"Muito Alta","Avaliar")))))</f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>F830+G830+H830+I830</f>
        <v>0</v>
      </c>
      <c r="K830" s="11">
        <v>2626</v>
      </c>
      <c r="L830" s="58" t="s">
        <v>1124</v>
      </c>
      <c r="M830" s="8">
        <f>(J830/K830)*100000</f>
        <v>0</v>
      </c>
      <c r="N830" s="7" t="str">
        <f>IF(M830=0,"Silencioso",IF(AND(M830&gt;0,M830&lt;100),"Baixa",IF(AND(M830&gt;=100,M830&lt;300),"Média",IF(AND(M830&gt;=300,M830&lt;500),"Alta",IF(M830&gt;=500,"Muito Alta","Avaliar")))))</f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>F831+G831+H831+I831</f>
        <v>0</v>
      </c>
      <c r="K831" s="11">
        <v>83808</v>
      </c>
      <c r="L831" s="58" t="s">
        <v>1126</v>
      </c>
      <c r="M831" s="8">
        <f>(J831/K831)*100000</f>
        <v>0</v>
      </c>
      <c r="N831" s="7" t="str">
        <f>IF(M831=0,"Silencioso",IF(AND(M831&gt;0,M831&lt;100),"Baixa",IF(AND(M831&gt;=100,M831&lt;300),"Média",IF(AND(M831&gt;=300,M831&lt;500),"Alta",IF(M831&gt;=500,"Muito Alta","Avaliar")))))</f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>F832+G832+H832+I832</f>
        <v>0</v>
      </c>
      <c r="K832" s="11">
        <v>4325</v>
      </c>
      <c r="L832" s="58" t="s">
        <v>1124</v>
      </c>
      <c r="M832" s="8">
        <f>(J832/K832)*100000</f>
        <v>0</v>
      </c>
      <c r="N832" s="7" t="str">
        <f>IF(M832=0,"Silencioso",IF(AND(M832&gt;0,M832&lt;100),"Baixa",IF(AND(M832&gt;=100,M832&lt;300),"Média",IF(AND(M832&gt;=300,M832&lt;500),"Alta",IF(M832&gt;=500,"Muito Alta","Avaliar")))))</f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>F833+G833+H833+I833</f>
        <v>0</v>
      </c>
      <c r="K833" s="11">
        <v>3267</v>
      </c>
      <c r="L833" s="58" t="s">
        <v>1124</v>
      </c>
      <c r="M833" s="8">
        <f>(J833/K833)*100000</f>
        <v>0</v>
      </c>
      <c r="N833" s="7" t="str">
        <f>IF(M833=0,"Silencioso",IF(AND(M833&gt;0,M833&lt;100),"Baixa",IF(AND(M833&gt;=100,M833&lt;300),"Média",IF(AND(M833&gt;=300,M833&lt;500),"Alta",IF(M833&gt;=500,"Muito Alta","Avaliar")))))</f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>F834+G834+H834+I834</f>
        <v>0</v>
      </c>
      <c r="K834" s="11">
        <v>10371</v>
      </c>
      <c r="L834" s="58" t="s">
        <v>1124</v>
      </c>
      <c r="M834" s="8">
        <f>(J834/K834)*100000</f>
        <v>0</v>
      </c>
      <c r="N834" s="7" t="str">
        <f>IF(M834=0,"Silencioso",IF(AND(M834&gt;0,M834&lt;100),"Baixa",IF(AND(M834&gt;=100,M834&lt;300),"Média",IF(AND(M834&gt;=300,M834&lt;500),"Alta",IF(M834&gt;=500,"Muito Alta","Avaliar")))))</f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>F835+G835+H835+I835</f>
        <v>0</v>
      </c>
      <c r="K835" s="11">
        <v>16547</v>
      </c>
      <c r="L835" s="58" t="s">
        <v>1124</v>
      </c>
      <c r="M835" s="8">
        <f>(J835/K835)*100000</f>
        <v>0</v>
      </c>
      <c r="N835" s="7" t="str">
        <f>IF(M835=0,"Silencioso",IF(AND(M835&gt;0,M835&lt;100),"Baixa",IF(AND(M835&gt;=100,M835&lt;300),"Média",IF(AND(M835&gt;=300,M835&lt;500),"Alta",IF(M835&gt;=500,"Muito Alta","Avaliar")))))</f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>F836+G836+H836+I836</f>
        <v>0</v>
      </c>
      <c r="K836" s="11">
        <v>6491</v>
      </c>
      <c r="L836" s="58" t="s">
        <v>1124</v>
      </c>
      <c r="M836" s="8">
        <f>(J836/K836)*100000</f>
        <v>0</v>
      </c>
      <c r="N836" s="7" t="str">
        <f>IF(M836=0,"Silencioso",IF(AND(M836&gt;0,M836&lt;100),"Baixa",IF(AND(M836&gt;=100,M836&lt;300),"Média",IF(AND(M836&gt;=300,M836&lt;500),"Alta",IF(M836&gt;=500,"Muito Alta","Avaliar")))))</f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>F837+G837+H837+I837</f>
        <v>0</v>
      </c>
      <c r="K837" s="11">
        <v>2158</v>
      </c>
      <c r="L837" s="58" t="s">
        <v>1124</v>
      </c>
      <c r="M837" s="8">
        <f>(J837/K837)*100000</f>
        <v>0</v>
      </c>
      <c r="N837" s="7" t="str">
        <f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>F838+G838+H838+I838</f>
        <v>0</v>
      </c>
      <c r="K838" s="11">
        <v>4987</v>
      </c>
      <c r="L838" s="58" t="s">
        <v>1124</v>
      </c>
      <c r="M838" s="8">
        <f>(J838/K838)*100000</f>
        <v>0</v>
      </c>
      <c r="N838" s="7" t="str">
        <f>IF(M838=0,"Silencioso",IF(AND(M838&gt;0,M838&lt;100),"Baixa",IF(AND(M838&gt;=100,M838&lt;300),"Média",IF(AND(M838&gt;=300,M838&lt;500),"Alta",IF(M838&gt;=500,"Muito Alta","Avaliar")))))</f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>F839+G839+H839+I839</f>
        <v>0</v>
      </c>
      <c r="K839" s="11">
        <v>134477</v>
      </c>
      <c r="L839" s="58" t="s">
        <v>1127</v>
      </c>
      <c r="M839" s="8">
        <f>(J839/K839)*100000</f>
        <v>0</v>
      </c>
      <c r="N839" s="7" t="str">
        <f>IF(M839=0,"Silencioso",IF(AND(M839&gt;0,M839&lt;100),"Baixa",IF(AND(M839&gt;=100,M839&lt;300),"Média",IF(AND(M839&gt;=300,M839&lt;500),"Alta",IF(M839&gt;=500,"Muito Alta","Avaliar")))))</f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>F840+G840+H840+I840</f>
        <v>0</v>
      </c>
      <c r="K840" s="11">
        <v>7071</v>
      </c>
      <c r="L840" s="58" t="s">
        <v>1124</v>
      </c>
      <c r="M840" s="8">
        <f>(J840/K840)*100000</f>
        <v>0</v>
      </c>
      <c r="N840" s="7" t="str">
        <f>IF(M840=0,"Silencioso",IF(AND(M840&gt;0,M840&lt;100),"Baixa",IF(AND(M840&gt;=100,M840&lt;300),"Média",IF(AND(M840&gt;=300,M840&lt;500),"Alta",IF(M840&gt;=500,"Muito Alta","Avaliar")))))</f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>F841+G841+H841+I841</f>
        <v>0</v>
      </c>
      <c r="K841" s="11">
        <v>39173</v>
      </c>
      <c r="L841" s="58" t="s">
        <v>1125</v>
      </c>
      <c r="M841" s="8">
        <f>(J841/K841)*100000</f>
        <v>0</v>
      </c>
      <c r="N841" s="7" t="str">
        <f>IF(M841=0,"Silencioso",IF(AND(M841&gt;0,M841&lt;100),"Baixa",IF(AND(M841&gt;=100,M841&lt;300),"Média",IF(AND(M841&gt;=300,M841&lt;500),"Alta",IF(M841&gt;=500,"Muito Alta","Avaliar")))))</f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>F842+G842+H842+I842</f>
        <v>0</v>
      </c>
      <c r="K842" s="11">
        <v>19335</v>
      </c>
      <c r="L842" s="58" t="s">
        <v>1124</v>
      </c>
      <c r="M842" s="8">
        <f>(J842/K842)*100000</f>
        <v>0</v>
      </c>
      <c r="N842" s="7" t="str">
        <f>IF(M842=0,"Silencioso",IF(AND(M842&gt;0,M842&lt;100),"Baixa",IF(AND(M842&gt;=100,M842&lt;300),"Média",IF(AND(M842&gt;=300,M842&lt;500),"Alta",IF(M842&gt;=500,"Muito Alta","Avaliar")))))</f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>F843+G843+H843+I843</f>
        <v>0</v>
      </c>
      <c r="K843" s="11">
        <v>20537</v>
      </c>
      <c r="L843" s="58" t="s">
        <v>1124</v>
      </c>
      <c r="M843" s="8">
        <f>(J843/K843)*100000</f>
        <v>0</v>
      </c>
      <c r="N843" s="7" t="str">
        <f>IF(M843=0,"Silencioso",IF(AND(M843&gt;0,M843&lt;100),"Baixa",IF(AND(M843&gt;=100,M843&lt;300),"Média",IF(AND(M843&gt;=300,M843&lt;500),"Alta",IF(M843&gt;=500,"Muito Alta","Avaliar")))))</f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>F844+G844+H844+I844</f>
        <v>0</v>
      </c>
      <c r="K844" s="11">
        <v>9265</v>
      </c>
      <c r="L844" s="58" t="s">
        <v>1124</v>
      </c>
      <c r="M844" s="8">
        <f>(J844/K844)*100000</f>
        <v>0</v>
      </c>
      <c r="N844" s="7" t="str">
        <f>IF(M844=0,"Silencioso",IF(AND(M844&gt;0,M844&lt;100),"Baixa",IF(AND(M844&gt;=100,M844&lt;300),"Média",IF(AND(M844&gt;=300,M844&lt;500),"Alta",IF(M844&gt;=500,"Muito Alta","Avaliar")))))</f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>F845+G845+H845+I845</f>
        <v>0</v>
      </c>
      <c r="K845" s="11">
        <v>5712</v>
      </c>
      <c r="L845" s="58" t="s">
        <v>1124</v>
      </c>
      <c r="M845" s="8">
        <f>(J845/K845)*100000</f>
        <v>0</v>
      </c>
      <c r="N845" s="7" t="str">
        <f>IF(M845=0,"Silencioso",IF(AND(M845&gt;0,M845&lt;100),"Baixa",IF(AND(M845&gt;=100,M845&lt;300),"Média",IF(AND(M845&gt;=300,M845&lt;500),"Alta",IF(M845&gt;=500,"Muito Alta","Avaliar")))))</f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>F846+G846+H846+I846</f>
        <v>0</v>
      </c>
      <c r="K846" s="11">
        <v>3951</v>
      </c>
      <c r="L846" s="58" t="s">
        <v>1124</v>
      </c>
      <c r="M846" s="8">
        <f>(J846/K846)*100000</f>
        <v>0</v>
      </c>
      <c r="N846" s="7" t="str">
        <f>IF(M846=0,"Silencioso",IF(AND(M846&gt;0,M846&lt;100),"Baixa",IF(AND(M846&gt;=100,M846&lt;300),"Média",IF(AND(M846&gt;=300,M846&lt;500),"Alta",IF(M846&gt;=500,"Muito Alta","Avaliar")))))</f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>F847+G847+H847+I847</f>
        <v>0</v>
      </c>
      <c r="K847" s="11">
        <v>4832</v>
      </c>
      <c r="L847" s="58" t="s">
        <v>1124</v>
      </c>
      <c r="M847" s="8">
        <f>(J847/K847)*100000</f>
        <v>0</v>
      </c>
      <c r="N847" s="7" t="str">
        <f>IF(M847=0,"Silencioso",IF(AND(M847&gt;0,M847&lt;100),"Baixa",IF(AND(M847&gt;=100,M847&lt;300),"Média",IF(AND(M847&gt;=300,M847&lt;500),"Alta",IF(M847&gt;=500,"Muito Alta","Avaliar")))))</f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>F848+G848+H848+I848</f>
        <v>0</v>
      </c>
      <c r="K848" s="11">
        <v>125376</v>
      </c>
      <c r="L848" s="58" t="s">
        <v>1127</v>
      </c>
      <c r="M848" s="8">
        <f>(J848/K848)*100000</f>
        <v>0</v>
      </c>
      <c r="N848" s="7" t="str">
        <f>IF(M848=0,"Silencioso",IF(AND(M848&gt;0,M848&lt;100),"Baixa",IF(AND(M848&gt;=100,M848&lt;300),"Média",IF(AND(M848&gt;=300,M848&lt;500),"Alta",IF(M848&gt;=500,"Muito Alta","Avaliar")))))</f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>F849+G849+H849+I849</f>
        <v>0</v>
      </c>
      <c r="K849" s="11">
        <v>78286</v>
      </c>
      <c r="L849" s="58" t="s">
        <v>1126</v>
      </c>
      <c r="M849" s="8">
        <f>(J849/K849)*100000</f>
        <v>0</v>
      </c>
      <c r="N849" s="7" t="str">
        <f>IF(M849=0,"Silencioso",IF(AND(M849&gt;0,M849&lt;100),"Baixa",IF(AND(M849&gt;=100,M849&lt;300),"Média",IF(AND(M849&gt;=300,M849&lt;500),"Alta",IF(M849&gt;=500,"Muito Alta","Avaliar")))))</f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>F850+G850+H850+I850</f>
        <v>0</v>
      </c>
      <c r="K850" s="11">
        <v>3629</v>
      </c>
      <c r="L850" s="58" t="s">
        <v>1124</v>
      </c>
      <c r="M850" s="8">
        <f>(J850/K850)*100000</f>
        <v>0</v>
      </c>
      <c r="N850" s="7" t="str">
        <f>IF(M850=0,"Silencioso",IF(AND(M850&gt;0,M850&lt;100),"Baixa",IF(AND(M850&gt;=100,M850&lt;300),"Média",IF(AND(M850&gt;=300,M850&lt;500),"Alta",IF(M850&gt;=500,"Muito Alta","Avaliar")))))</f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>F851+G851+H851+I851</f>
        <v>0</v>
      </c>
      <c r="K851" s="11">
        <v>13764</v>
      </c>
      <c r="L851" s="58" t="s">
        <v>1124</v>
      </c>
      <c r="M851" s="8">
        <f>(J851/K851)*100000</f>
        <v>0</v>
      </c>
      <c r="N851" s="7" t="str">
        <f>IF(M851=0,"Silencioso",IF(AND(M851&gt;0,M851&lt;100),"Baixa",IF(AND(M851&gt;=100,M851&lt;300),"Média",IF(AND(M851&gt;=300,M851&lt;500),"Alta",IF(M851&gt;=500,"Muito Alta","Avaliar")))))</f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>F852+G852+H852+I852</f>
        <v>0</v>
      </c>
      <c r="K852" s="11">
        <v>8685</v>
      </c>
      <c r="L852" s="58" t="s">
        <v>1124</v>
      </c>
      <c r="M852" s="8">
        <f>(J852/K852)*100000</f>
        <v>0</v>
      </c>
      <c r="N852" s="7" t="str">
        <f>IF(M852=0,"Silencioso",IF(AND(M852&gt;0,M852&lt;100),"Baixa",IF(AND(M852&gt;=100,M852&lt;300),"Média",IF(AND(M852&gt;=300,M852&lt;500),"Alta",IF(M852&gt;=500,"Muito Alta","Avaliar")))))</f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>F853+G853+H853+I853</f>
        <v>0</v>
      </c>
      <c r="K853" s="11">
        <v>10537</v>
      </c>
      <c r="L853" s="58" t="s">
        <v>1124</v>
      </c>
      <c r="M853" s="8">
        <f>(J853/K853)*100000</f>
        <v>0</v>
      </c>
      <c r="N853" s="7" t="str">
        <f>IF(M853=0,"Silencioso",IF(AND(M853&gt;0,M853&lt;100),"Baixa",IF(AND(M853&gt;=100,M853&lt;300),"Média",IF(AND(M853&gt;=300,M853&lt;500),"Alta",IF(M853&gt;=500,"Muito Alta","Avaliar")))))</f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>F854+G854+H854+I854</f>
        <v>0</v>
      </c>
      <c r="K854" s="11">
        <v>5420</v>
      </c>
      <c r="L854" s="58" t="s">
        <v>1124</v>
      </c>
      <c r="M854" s="8">
        <f>(J854/K854)*100000</f>
        <v>0</v>
      </c>
      <c r="N854" s="7" t="str">
        <f>IF(M854=0,"Silencioso",IF(AND(M854&gt;0,M854&lt;100),"Baixa",IF(AND(M854&gt;=100,M854&lt;300),"Média",IF(AND(M854&gt;=300,M854&lt;500),"Alta",IF(M854&gt;=500,"Muito Alta","Avaliar")))))</f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>F855+G855+H855+I855</f>
        <v>0</v>
      </c>
      <c r="K855" s="11">
        <v>42149</v>
      </c>
      <c r="L855" s="58" t="s">
        <v>1125</v>
      </c>
      <c r="M855" s="8">
        <f>(J855/K855)*100000</f>
        <v>0</v>
      </c>
      <c r="N855" s="7" t="str">
        <f>IF(M855=0,"Silencioso",IF(AND(M855&gt;0,M855&lt;100),"Baixa",IF(AND(M855&gt;=100,M855&lt;300),"Média",IF(AND(M855&gt;=300,M855&lt;500),"Alta",IF(M855&gt;=500,"Muito Alta","Avaliar")))))</f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>F856+G856+H856+I856</f>
        <v>0</v>
      </c>
      <c r="K856" s="11">
        <v>5243</v>
      </c>
      <c r="L856" s="58" t="s">
        <v>1124</v>
      </c>
      <c r="M856" s="8">
        <f>(J856/K856)*100000</f>
        <v>0</v>
      </c>
      <c r="N856" s="7" t="str">
        <f>IF(M856=0,"Silencioso",IF(AND(M856&gt;0,M856&lt;100),"Baixa",IF(AND(M856&gt;=100,M856&lt;300),"Média",IF(AND(M856&gt;=300,M856&lt;500),"Alta",IF(M856&gt;=500,"Muito Alta","Avaliar")))))</f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>F857+G857+H857+I857</f>
        <v>0</v>
      </c>
      <c r="K857" s="11">
        <v>2558</v>
      </c>
      <c r="L857" s="58" t="s">
        <v>1124</v>
      </c>
      <c r="M857" s="8">
        <f>(J857/K857)*100000</f>
        <v>0</v>
      </c>
      <c r="N857" s="7" t="str">
        <f>IF(M857=0,"Silencioso",IF(AND(M857&gt;0,M857&lt;100),"Baixa",IF(AND(M857&gt;=100,M857&lt;300),"Média",IF(AND(M857&gt;=300,M857&lt;500),"Alta",IF(M857&gt;=500,"Muito Alta","Avaliar")))))</f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4</v>
      </c>
      <c r="G858" s="12">
        <f>SUM(G5:G857)</f>
        <v>5</v>
      </c>
      <c r="H858" s="12">
        <f>SUM(H5:H857)</f>
        <v>2</v>
      </c>
      <c r="I858" s="12">
        <f>SUM(I5:I857)</f>
        <v>2</v>
      </c>
      <c r="J858" s="62">
        <f>SUM(J5:J857)</f>
        <v>13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7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topLeftCell="B1" zoomScaleNormal="100" workbookViewId="0">
      <selection activeCell="C5" sqref="C5"/>
    </sheetView>
  </sheetViews>
  <sheetFormatPr defaultRowHeight="15" x14ac:dyDescent="0.25"/>
  <cols>
    <col min="1" max="1" width="9.5703125" style="7" customWidth="1"/>
    <col min="2" max="2" width="13.140625" style="7" customWidth="1"/>
    <col min="3" max="3" width="17.7109375" style="7" customWidth="1"/>
    <col min="4" max="4" width="20.85546875" style="36" customWidth="1"/>
    <col min="5" max="5" width="28" style="36" customWidth="1"/>
    <col min="6" max="8" width="18.7109375" style="7" customWidth="1"/>
    <col min="9" max="9" width="15.42578125" style="7" customWidth="1"/>
    <col min="10" max="11" width="14.42578125" style="7" customWidth="1"/>
    <col min="12" max="12" width="20" style="7" customWidth="1"/>
    <col min="13" max="13" width="14.42578125" style="7" customWidth="1"/>
    <col min="14" max="15" width="15.42578125" style="7" hidden="1" customWidth="1"/>
    <col min="16" max="16" width="5" style="7" hidden="1" customWidth="1"/>
    <col min="17" max="18" width="1.42578125" style="67" customWidth="1"/>
    <col min="19" max="19" width="17.28515625" style="14" customWidth="1"/>
    <col min="20" max="20" width="10.85546875" style="14" bestFit="1" customWidth="1"/>
    <col min="21" max="21" width="12.42578125" style="14" bestFit="1" customWidth="1"/>
    <col min="22" max="258" width="9.140625" style="14"/>
    <col min="259" max="259" width="19.28515625" style="14" bestFit="1" customWidth="1"/>
    <col min="260" max="260" width="29.7109375" style="14" customWidth="1"/>
    <col min="261" max="262" width="6.7109375" style="14" customWidth="1"/>
    <col min="263" max="263" width="7.42578125" style="14" customWidth="1"/>
    <col min="264" max="264" width="7.140625" style="14" customWidth="1"/>
    <col min="265" max="265" width="9.140625" style="14"/>
    <col min="266" max="266" width="10.28515625" style="14" customWidth="1"/>
    <col min="267" max="267" width="10.5703125" style="14" customWidth="1"/>
    <col min="268" max="268" width="14.85546875" style="14" customWidth="1"/>
    <col min="269" max="269" width="13.7109375" style="14" customWidth="1"/>
    <col min="270" max="270" width="11.7109375" style="14" customWidth="1"/>
    <col min="271" max="514" width="9.140625" style="14"/>
    <col min="515" max="515" width="19.28515625" style="14" bestFit="1" customWidth="1"/>
    <col min="516" max="516" width="29.7109375" style="14" customWidth="1"/>
    <col min="517" max="518" width="6.7109375" style="14" customWidth="1"/>
    <col min="519" max="519" width="7.42578125" style="14" customWidth="1"/>
    <col min="520" max="520" width="7.140625" style="14" customWidth="1"/>
    <col min="521" max="521" width="9.140625" style="14"/>
    <col min="522" max="522" width="10.28515625" style="14" customWidth="1"/>
    <col min="523" max="523" width="10.5703125" style="14" customWidth="1"/>
    <col min="524" max="524" width="14.85546875" style="14" customWidth="1"/>
    <col min="525" max="525" width="13.7109375" style="14" customWidth="1"/>
    <col min="526" max="526" width="11.7109375" style="14" customWidth="1"/>
    <col min="527" max="770" width="9.140625" style="14"/>
    <col min="771" max="771" width="19.28515625" style="14" bestFit="1" customWidth="1"/>
    <col min="772" max="772" width="29.7109375" style="14" customWidth="1"/>
    <col min="773" max="774" width="6.7109375" style="14" customWidth="1"/>
    <col min="775" max="775" width="7.42578125" style="14" customWidth="1"/>
    <col min="776" max="776" width="7.140625" style="14" customWidth="1"/>
    <col min="777" max="777" width="9.140625" style="14"/>
    <col min="778" max="778" width="10.28515625" style="14" customWidth="1"/>
    <col min="779" max="779" width="10.5703125" style="14" customWidth="1"/>
    <col min="780" max="780" width="14.85546875" style="14" customWidth="1"/>
    <col min="781" max="781" width="13.7109375" style="14" customWidth="1"/>
    <col min="782" max="782" width="11.7109375" style="14" customWidth="1"/>
    <col min="783" max="1026" width="9.140625" style="14"/>
    <col min="1027" max="1027" width="19.28515625" style="14" bestFit="1" customWidth="1"/>
    <col min="1028" max="1028" width="29.7109375" style="14" customWidth="1"/>
    <col min="1029" max="1030" width="6.7109375" style="14" customWidth="1"/>
    <col min="1031" max="1031" width="7.42578125" style="14" customWidth="1"/>
    <col min="1032" max="1032" width="7.140625" style="14" customWidth="1"/>
    <col min="1033" max="1033" width="9.140625" style="14"/>
    <col min="1034" max="1034" width="10.28515625" style="14" customWidth="1"/>
    <col min="1035" max="1035" width="10.5703125" style="14" customWidth="1"/>
    <col min="1036" max="1036" width="14.85546875" style="14" customWidth="1"/>
    <col min="1037" max="1037" width="13.7109375" style="14" customWidth="1"/>
    <col min="1038" max="1038" width="11.7109375" style="14" customWidth="1"/>
    <col min="1039" max="1282" width="9.140625" style="14"/>
    <col min="1283" max="1283" width="19.28515625" style="14" bestFit="1" customWidth="1"/>
    <col min="1284" max="1284" width="29.7109375" style="14" customWidth="1"/>
    <col min="1285" max="1286" width="6.7109375" style="14" customWidth="1"/>
    <col min="1287" max="1287" width="7.42578125" style="14" customWidth="1"/>
    <col min="1288" max="1288" width="7.140625" style="14" customWidth="1"/>
    <col min="1289" max="1289" width="9.140625" style="14"/>
    <col min="1290" max="1290" width="10.28515625" style="14" customWidth="1"/>
    <col min="1291" max="1291" width="10.5703125" style="14" customWidth="1"/>
    <col min="1292" max="1292" width="14.85546875" style="14" customWidth="1"/>
    <col min="1293" max="1293" width="13.7109375" style="14" customWidth="1"/>
    <col min="1294" max="1294" width="11.7109375" style="14" customWidth="1"/>
    <col min="1295" max="1538" width="9.140625" style="14"/>
    <col min="1539" max="1539" width="19.28515625" style="14" bestFit="1" customWidth="1"/>
    <col min="1540" max="1540" width="29.7109375" style="14" customWidth="1"/>
    <col min="1541" max="1542" width="6.7109375" style="14" customWidth="1"/>
    <col min="1543" max="1543" width="7.42578125" style="14" customWidth="1"/>
    <col min="1544" max="1544" width="7.140625" style="14" customWidth="1"/>
    <col min="1545" max="1545" width="9.140625" style="14"/>
    <col min="1546" max="1546" width="10.28515625" style="14" customWidth="1"/>
    <col min="1547" max="1547" width="10.5703125" style="14" customWidth="1"/>
    <col min="1548" max="1548" width="14.85546875" style="14" customWidth="1"/>
    <col min="1549" max="1549" width="13.7109375" style="14" customWidth="1"/>
    <col min="1550" max="1550" width="11.7109375" style="14" customWidth="1"/>
    <col min="1551" max="1794" width="9.140625" style="14"/>
    <col min="1795" max="1795" width="19.28515625" style="14" bestFit="1" customWidth="1"/>
    <col min="1796" max="1796" width="29.7109375" style="14" customWidth="1"/>
    <col min="1797" max="1798" width="6.7109375" style="14" customWidth="1"/>
    <col min="1799" max="1799" width="7.42578125" style="14" customWidth="1"/>
    <col min="1800" max="1800" width="7.140625" style="14" customWidth="1"/>
    <col min="1801" max="1801" width="9.140625" style="14"/>
    <col min="1802" max="1802" width="10.28515625" style="14" customWidth="1"/>
    <col min="1803" max="1803" width="10.5703125" style="14" customWidth="1"/>
    <col min="1804" max="1804" width="14.85546875" style="14" customWidth="1"/>
    <col min="1805" max="1805" width="13.7109375" style="14" customWidth="1"/>
    <col min="1806" max="1806" width="11.7109375" style="14" customWidth="1"/>
    <col min="1807" max="2050" width="9.140625" style="14"/>
    <col min="2051" max="2051" width="19.28515625" style="14" bestFit="1" customWidth="1"/>
    <col min="2052" max="2052" width="29.7109375" style="14" customWidth="1"/>
    <col min="2053" max="2054" width="6.7109375" style="14" customWidth="1"/>
    <col min="2055" max="2055" width="7.42578125" style="14" customWidth="1"/>
    <col min="2056" max="2056" width="7.140625" style="14" customWidth="1"/>
    <col min="2057" max="2057" width="9.140625" style="14"/>
    <col min="2058" max="2058" width="10.28515625" style="14" customWidth="1"/>
    <col min="2059" max="2059" width="10.5703125" style="14" customWidth="1"/>
    <col min="2060" max="2060" width="14.85546875" style="14" customWidth="1"/>
    <col min="2061" max="2061" width="13.7109375" style="14" customWidth="1"/>
    <col min="2062" max="2062" width="11.7109375" style="14" customWidth="1"/>
    <col min="2063" max="2306" width="9.140625" style="14"/>
    <col min="2307" max="2307" width="19.28515625" style="14" bestFit="1" customWidth="1"/>
    <col min="2308" max="2308" width="29.7109375" style="14" customWidth="1"/>
    <col min="2309" max="2310" width="6.7109375" style="14" customWidth="1"/>
    <col min="2311" max="2311" width="7.42578125" style="14" customWidth="1"/>
    <col min="2312" max="2312" width="7.140625" style="14" customWidth="1"/>
    <col min="2313" max="2313" width="9.140625" style="14"/>
    <col min="2314" max="2314" width="10.28515625" style="14" customWidth="1"/>
    <col min="2315" max="2315" width="10.5703125" style="14" customWidth="1"/>
    <col min="2316" max="2316" width="14.85546875" style="14" customWidth="1"/>
    <col min="2317" max="2317" width="13.7109375" style="14" customWidth="1"/>
    <col min="2318" max="2318" width="11.7109375" style="14" customWidth="1"/>
    <col min="2319" max="2562" width="9.140625" style="14"/>
    <col min="2563" max="2563" width="19.28515625" style="14" bestFit="1" customWidth="1"/>
    <col min="2564" max="2564" width="29.7109375" style="14" customWidth="1"/>
    <col min="2565" max="2566" width="6.7109375" style="14" customWidth="1"/>
    <col min="2567" max="2567" width="7.42578125" style="14" customWidth="1"/>
    <col min="2568" max="2568" width="7.140625" style="14" customWidth="1"/>
    <col min="2569" max="2569" width="9.140625" style="14"/>
    <col min="2570" max="2570" width="10.28515625" style="14" customWidth="1"/>
    <col min="2571" max="2571" width="10.5703125" style="14" customWidth="1"/>
    <col min="2572" max="2572" width="14.85546875" style="14" customWidth="1"/>
    <col min="2573" max="2573" width="13.7109375" style="14" customWidth="1"/>
    <col min="2574" max="2574" width="11.7109375" style="14" customWidth="1"/>
    <col min="2575" max="2818" width="9.140625" style="14"/>
    <col min="2819" max="2819" width="19.28515625" style="14" bestFit="1" customWidth="1"/>
    <col min="2820" max="2820" width="29.7109375" style="14" customWidth="1"/>
    <col min="2821" max="2822" width="6.7109375" style="14" customWidth="1"/>
    <col min="2823" max="2823" width="7.42578125" style="14" customWidth="1"/>
    <col min="2824" max="2824" width="7.140625" style="14" customWidth="1"/>
    <col min="2825" max="2825" width="9.140625" style="14"/>
    <col min="2826" max="2826" width="10.28515625" style="14" customWidth="1"/>
    <col min="2827" max="2827" width="10.5703125" style="14" customWidth="1"/>
    <col min="2828" max="2828" width="14.85546875" style="14" customWidth="1"/>
    <col min="2829" max="2829" width="13.7109375" style="14" customWidth="1"/>
    <col min="2830" max="2830" width="11.7109375" style="14" customWidth="1"/>
    <col min="2831" max="3074" width="9.140625" style="14"/>
    <col min="3075" max="3075" width="19.28515625" style="14" bestFit="1" customWidth="1"/>
    <col min="3076" max="3076" width="29.7109375" style="14" customWidth="1"/>
    <col min="3077" max="3078" width="6.7109375" style="14" customWidth="1"/>
    <col min="3079" max="3079" width="7.42578125" style="14" customWidth="1"/>
    <col min="3080" max="3080" width="7.140625" style="14" customWidth="1"/>
    <col min="3081" max="3081" width="9.140625" style="14"/>
    <col min="3082" max="3082" width="10.28515625" style="14" customWidth="1"/>
    <col min="3083" max="3083" width="10.5703125" style="14" customWidth="1"/>
    <col min="3084" max="3084" width="14.85546875" style="14" customWidth="1"/>
    <col min="3085" max="3085" width="13.7109375" style="14" customWidth="1"/>
    <col min="3086" max="3086" width="11.7109375" style="14" customWidth="1"/>
    <col min="3087" max="3330" width="9.140625" style="14"/>
    <col min="3331" max="3331" width="19.28515625" style="14" bestFit="1" customWidth="1"/>
    <col min="3332" max="3332" width="29.7109375" style="14" customWidth="1"/>
    <col min="3333" max="3334" width="6.7109375" style="14" customWidth="1"/>
    <col min="3335" max="3335" width="7.42578125" style="14" customWidth="1"/>
    <col min="3336" max="3336" width="7.140625" style="14" customWidth="1"/>
    <col min="3337" max="3337" width="9.140625" style="14"/>
    <col min="3338" max="3338" width="10.28515625" style="14" customWidth="1"/>
    <col min="3339" max="3339" width="10.5703125" style="14" customWidth="1"/>
    <col min="3340" max="3340" width="14.85546875" style="14" customWidth="1"/>
    <col min="3341" max="3341" width="13.7109375" style="14" customWidth="1"/>
    <col min="3342" max="3342" width="11.7109375" style="14" customWidth="1"/>
    <col min="3343" max="3586" width="9.140625" style="14"/>
    <col min="3587" max="3587" width="19.28515625" style="14" bestFit="1" customWidth="1"/>
    <col min="3588" max="3588" width="29.7109375" style="14" customWidth="1"/>
    <col min="3589" max="3590" width="6.7109375" style="14" customWidth="1"/>
    <col min="3591" max="3591" width="7.42578125" style="14" customWidth="1"/>
    <col min="3592" max="3592" width="7.140625" style="14" customWidth="1"/>
    <col min="3593" max="3593" width="9.140625" style="14"/>
    <col min="3594" max="3594" width="10.28515625" style="14" customWidth="1"/>
    <col min="3595" max="3595" width="10.5703125" style="14" customWidth="1"/>
    <col min="3596" max="3596" width="14.85546875" style="14" customWidth="1"/>
    <col min="3597" max="3597" width="13.7109375" style="14" customWidth="1"/>
    <col min="3598" max="3598" width="11.7109375" style="14" customWidth="1"/>
    <col min="3599" max="3842" width="9.140625" style="14"/>
    <col min="3843" max="3843" width="19.28515625" style="14" bestFit="1" customWidth="1"/>
    <col min="3844" max="3844" width="29.7109375" style="14" customWidth="1"/>
    <col min="3845" max="3846" width="6.7109375" style="14" customWidth="1"/>
    <col min="3847" max="3847" width="7.42578125" style="14" customWidth="1"/>
    <col min="3848" max="3848" width="7.140625" style="14" customWidth="1"/>
    <col min="3849" max="3849" width="9.140625" style="14"/>
    <col min="3850" max="3850" width="10.28515625" style="14" customWidth="1"/>
    <col min="3851" max="3851" width="10.5703125" style="14" customWidth="1"/>
    <col min="3852" max="3852" width="14.85546875" style="14" customWidth="1"/>
    <col min="3853" max="3853" width="13.7109375" style="14" customWidth="1"/>
    <col min="3854" max="3854" width="11.7109375" style="14" customWidth="1"/>
    <col min="3855" max="4098" width="9.140625" style="14"/>
    <col min="4099" max="4099" width="19.28515625" style="14" bestFit="1" customWidth="1"/>
    <col min="4100" max="4100" width="29.7109375" style="14" customWidth="1"/>
    <col min="4101" max="4102" width="6.7109375" style="14" customWidth="1"/>
    <col min="4103" max="4103" width="7.42578125" style="14" customWidth="1"/>
    <col min="4104" max="4104" width="7.140625" style="14" customWidth="1"/>
    <col min="4105" max="4105" width="9.140625" style="14"/>
    <col min="4106" max="4106" width="10.28515625" style="14" customWidth="1"/>
    <col min="4107" max="4107" width="10.5703125" style="14" customWidth="1"/>
    <col min="4108" max="4108" width="14.85546875" style="14" customWidth="1"/>
    <col min="4109" max="4109" width="13.7109375" style="14" customWidth="1"/>
    <col min="4110" max="4110" width="11.7109375" style="14" customWidth="1"/>
    <col min="4111" max="4354" width="9.140625" style="14"/>
    <col min="4355" max="4355" width="19.28515625" style="14" bestFit="1" customWidth="1"/>
    <col min="4356" max="4356" width="29.7109375" style="14" customWidth="1"/>
    <col min="4357" max="4358" width="6.7109375" style="14" customWidth="1"/>
    <col min="4359" max="4359" width="7.42578125" style="14" customWidth="1"/>
    <col min="4360" max="4360" width="7.140625" style="14" customWidth="1"/>
    <col min="4361" max="4361" width="9.140625" style="14"/>
    <col min="4362" max="4362" width="10.28515625" style="14" customWidth="1"/>
    <col min="4363" max="4363" width="10.5703125" style="14" customWidth="1"/>
    <col min="4364" max="4364" width="14.85546875" style="14" customWidth="1"/>
    <col min="4365" max="4365" width="13.7109375" style="14" customWidth="1"/>
    <col min="4366" max="4366" width="11.7109375" style="14" customWidth="1"/>
    <col min="4367" max="4610" width="9.140625" style="14"/>
    <col min="4611" max="4611" width="19.28515625" style="14" bestFit="1" customWidth="1"/>
    <col min="4612" max="4612" width="29.7109375" style="14" customWidth="1"/>
    <col min="4613" max="4614" width="6.7109375" style="14" customWidth="1"/>
    <col min="4615" max="4615" width="7.42578125" style="14" customWidth="1"/>
    <col min="4616" max="4616" width="7.140625" style="14" customWidth="1"/>
    <col min="4617" max="4617" width="9.140625" style="14"/>
    <col min="4618" max="4618" width="10.28515625" style="14" customWidth="1"/>
    <col min="4619" max="4619" width="10.5703125" style="14" customWidth="1"/>
    <col min="4620" max="4620" width="14.85546875" style="14" customWidth="1"/>
    <col min="4621" max="4621" width="13.7109375" style="14" customWidth="1"/>
    <col min="4622" max="4622" width="11.7109375" style="14" customWidth="1"/>
    <col min="4623" max="4866" width="9.140625" style="14"/>
    <col min="4867" max="4867" width="19.28515625" style="14" bestFit="1" customWidth="1"/>
    <col min="4868" max="4868" width="29.7109375" style="14" customWidth="1"/>
    <col min="4869" max="4870" width="6.7109375" style="14" customWidth="1"/>
    <col min="4871" max="4871" width="7.42578125" style="14" customWidth="1"/>
    <col min="4872" max="4872" width="7.140625" style="14" customWidth="1"/>
    <col min="4873" max="4873" width="9.140625" style="14"/>
    <col min="4874" max="4874" width="10.28515625" style="14" customWidth="1"/>
    <col min="4875" max="4875" width="10.5703125" style="14" customWidth="1"/>
    <col min="4876" max="4876" width="14.85546875" style="14" customWidth="1"/>
    <col min="4877" max="4877" width="13.7109375" style="14" customWidth="1"/>
    <col min="4878" max="4878" width="11.7109375" style="14" customWidth="1"/>
    <col min="4879" max="5122" width="9.140625" style="14"/>
    <col min="5123" max="5123" width="19.28515625" style="14" bestFit="1" customWidth="1"/>
    <col min="5124" max="5124" width="29.7109375" style="14" customWidth="1"/>
    <col min="5125" max="5126" width="6.7109375" style="14" customWidth="1"/>
    <col min="5127" max="5127" width="7.42578125" style="14" customWidth="1"/>
    <col min="5128" max="5128" width="7.140625" style="14" customWidth="1"/>
    <col min="5129" max="5129" width="9.140625" style="14"/>
    <col min="5130" max="5130" width="10.28515625" style="14" customWidth="1"/>
    <col min="5131" max="5131" width="10.5703125" style="14" customWidth="1"/>
    <col min="5132" max="5132" width="14.85546875" style="14" customWidth="1"/>
    <col min="5133" max="5133" width="13.7109375" style="14" customWidth="1"/>
    <col min="5134" max="5134" width="11.7109375" style="14" customWidth="1"/>
    <col min="5135" max="5378" width="9.140625" style="14"/>
    <col min="5379" max="5379" width="19.28515625" style="14" bestFit="1" customWidth="1"/>
    <col min="5380" max="5380" width="29.7109375" style="14" customWidth="1"/>
    <col min="5381" max="5382" width="6.7109375" style="14" customWidth="1"/>
    <col min="5383" max="5383" width="7.42578125" style="14" customWidth="1"/>
    <col min="5384" max="5384" width="7.140625" style="14" customWidth="1"/>
    <col min="5385" max="5385" width="9.140625" style="14"/>
    <col min="5386" max="5386" width="10.28515625" style="14" customWidth="1"/>
    <col min="5387" max="5387" width="10.5703125" style="14" customWidth="1"/>
    <col min="5388" max="5388" width="14.85546875" style="14" customWidth="1"/>
    <col min="5389" max="5389" width="13.7109375" style="14" customWidth="1"/>
    <col min="5390" max="5390" width="11.7109375" style="14" customWidth="1"/>
    <col min="5391" max="5634" width="9.140625" style="14"/>
    <col min="5635" max="5635" width="19.28515625" style="14" bestFit="1" customWidth="1"/>
    <col min="5636" max="5636" width="29.7109375" style="14" customWidth="1"/>
    <col min="5637" max="5638" width="6.7109375" style="14" customWidth="1"/>
    <col min="5639" max="5639" width="7.42578125" style="14" customWidth="1"/>
    <col min="5640" max="5640" width="7.140625" style="14" customWidth="1"/>
    <col min="5641" max="5641" width="9.140625" style="14"/>
    <col min="5642" max="5642" width="10.28515625" style="14" customWidth="1"/>
    <col min="5643" max="5643" width="10.5703125" style="14" customWidth="1"/>
    <col min="5644" max="5644" width="14.85546875" style="14" customWidth="1"/>
    <col min="5645" max="5645" width="13.7109375" style="14" customWidth="1"/>
    <col min="5646" max="5646" width="11.7109375" style="14" customWidth="1"/>
    <col min="5647" max="5890" width="9.140625" style="14"/>
    <col min="5891" max="5891" width="19.28515625" style="14" bestFit="1" customWidth="1"/>
    <col min="5892" max="5892" width="29.7109375" style="14" customWidth="1"/>
    <col min="5893" max="5894" width="6.7109375" style="14" customWidth="1"/>
    <col min="5895" max="5895" width="7.42578125" style="14" customWidth="1"/>
    <col min="5896" max="5896" width="7.140625" style="14" customWidth="1"/>
    <col min="5897" max="5897" width="9.140625" style="14"/>
    <col min="5898" max="5898" width="10.28515625" style="14" customWidth="1"/>
    <col min="5899" max="5899" width="10.5703125" style="14" customWidth="1"/>
    <col min="5900" max="5900" width="14.85546875" style="14" customWidth="1"/>
    <col min="5901" max="5901" width="13.7109375" style="14" customWidth="1"/>
    <col min="5902" max="5902" width="11.7109375" style="14" customWidth="1"/>
    <col min="5903" max="6146" width="9.140625" style="14"/>
    <col min="6147" max="6147" width="19.28515625" style="14" bestFit="1" customWidth="1"/>
    <col min="6148" max="6148" width="29.7109375" style="14" customWidth="1"/>
    <col min="6149" max="6150" width="6.7109375" style="14" customWidth="1"/>
    <col min="6151" max="6151" width="7.42578125" style="14" customWidth="1"/>
    <col min="6152" max="6152" width="7.140625" style="14" customWidth="1"/>
    <col min="6153" max="6153" width="9.140625" style="14"/>
    <col min="6154" max="6154" width="10.28515625" style="14" customWidth="1"/>
    <col min="6155" max="6155" width="10.5703125" style="14" customWidth="1"/>
    <col min="6156" max="6156" width="14.85546875" style="14" customWidth="1"/>
    <col min="6157" max="6157" width="13.7109375" style="14" customWidth="1"/>
    <col min="6158" max="6158" width="11.7109375" style="14" customWidth="1"/>
    <col min="6159" max="6402" width="9.140625" style="14"/>
    <col min="6403" max="6403" width="19.28515625" style="14" bestFit="1" customWidth="1"/>
    <col min="6404" max="6404" width="29.7109375" style="14" customWidth="1"/>
    <col min="6405" max="6406" width="6.7109375" style="14" customWidth="1"/>
    <col min="6407" max="6407" width="7.42578125" style="14" customWidth="1"/>
    <col min="6408" max="6408" width="7.140625" style="14" customWidth="1"/>
    <col min="6409" max="6409" width="9.140625" style="14"/>
    <col min="6410" max="6410" width="10.28515625" style="14" customWidth="1"/>
    <col min="6411" max="6411" width="10.5703125" style="14" customWidth="1"/>
    <col min="6412" max="6412" width="14.85546875" style="14" customWidth="1"/>
    <col min="6413" max="6413" width="13.7109375" style="14" customWidth="1"/>
    <col min="6414" max="6414" width="11.7109375" style="14" customWidth="1"/>
    <col min="6415" max="6658" width="9.140625" style="14"/>
    <col min="6659" max="6659" width="19.28515625" style="14" bestFit="1" customWidth="1"/>
    <col min="6660" max="6660" width="29.7109375" style="14" customWidth="1"/>
    <col min="6661" max="6662" width="6.7109375" style="14" customWidth="1"/>
    <col min="6663" max="6663" width="7.42578125" style="14" customWidth="1"/>
    <col min="6664" max="6664" width="7.140625" style="14" customWidth="1"/>
    <col min="6665" max="6665" width="9.140625" style="14"/>
    <col min="6666" max="6666" width="10.28515625" style="14" customWidth="1"/>
    <col min="6667" max="6667" width="10.5703125" style="14" customWidth="1"/>
    <col min="6668" max="6668" width="14.85546875" style="14" customWidth="1"/>
    <col min="6669" max="6669" width="13.7109375" style="14" customWidth="1"/>
    <col min="6670" max="6670" width="11.7109375" style="14" customWidth="1"/>
    <col min="6671" max="6914" width="9.140625" style="14"/>
    <col min="6915" max="6915" width="19.28515625" style="14" bestFit="1" customWidth="1"/>
    <col min="6916" max="6916" width="29.7109375" style="14" customWidth="1"/>
    <col min="6917" max="6918" width="6.7109375" style="14" customWidth="1"/>
    <col min="6919" max="6919" width="7.42578125" style="14" customWidth="1"/>
    <col min="6920" max="6920" width="7.140625" style="14" customWidth="1"/>
    <col min="6921" max="6921" width="9.140625" style="14"/>
    <col min="6922" max="6922" width="10.28515625" style="14" customWidth="1"/>
    <col min="6923" max="6923" width="10.5703125" style="14" customWidth="1"/>
    <col min="6924" max="6924" width="14.85546875" style="14" customWidth="1"/>
    <col min="6925" max="6925" width="13.7109375" style="14" customWidth="1"/>
    <col min="6926" max="6926" width="11.7109375" style="14" customWidth="1"/>
    <col min="6927" max="7170" width="9.140625" style="14"/>
    <col min="7171" max="7171" width="19.28515625" style="14" bestFit="1" customWidth="1"/>
    <col min="7172" max="7172" width="29.7109375" style="14" customWidth="1"/>
    <col min="7173" max="7174" width="6.7109375" style="14" customWidth="1"/>
    <col min="7175" max="7175" width="7.42578125" style="14" customWidth="1"/>
    <col min="7176" max="7176" width="7.140625" style="14" customWidth="1"/>
    <col min="7177" max="7177" width="9.140625" style="14"/>
    <col min="7178" max="7178" width="10.28515625" style="14" customWidth="1"/>
    <col min="7179" max="7179" width="10.5703125" style="14" customWidth="1"/>
    <col min="7180" max="7180" width="14.85546875" style="14" customWidth="1"/>
    <col min="7181" max="7181" width="13.7109375" style="14" customWidth="1"/>
    <col min="7182" max="7182" width="11.7109375" style="14" customWidth="1"/>
    <col min="7183" max="7426" width="9.140625" style="14"/>
    <col min="7427" max="7427" width="19.28515625" style="14" bestFit="1" customWidth="1"/>
    <col min="7428" max="7428" width="29.7109375" style="14" customWidth="1"/>
    <col min="7429" max="7430" width="6.7109375" style="14" customWidth="1"/>
    <col min="7431" max="7431" width="7.42578125" style="14" customWidth="1"/>
    <col min="7432" max="7432" width="7.140625" style="14" customWidth="1"/>
    <col min="7433" max="7433" width="9.140625" style="14"/>
    <col min="7434" max="7434" width="10.28515625" style="14" customWidth="1"/>
    <col min="7435" max="7435" width="10.5703125" style="14" customWidth="1"/>
    <col min="7436" max="7436" width="14.85546875" style="14" customWidth="1"/>
    <col min="7437" max="7437" width="13.7109375" style="14" customWidth="1"/>
    <col min="7438" max="7438" width="11.7109375" style="14" customWidth="1"/>
    <col min="7439" max="7682" width="9.140625" style="14"/>
    <col min="7683" max="7683" width="19.28515625" style="14" bestFit="1" customWidth="1"/>
    <col min="7684" max="7684" width="29.7109375" style="14" customWidth="1"/>
    <col min="7685" max="7686" width="6.7109375" style="14" customWidth="1"/>
    <col min="7687" max="7687" width="7.42578125" style="14" customWidth="1"/>
    <col min="7688" max="7688" width="7.140625" style="14" customWidth="1"/>
    <col min="7689" max="7689" width="9.140625" style="14"/>
    <col min="7690" max="7690" width="10.28515625" style="14" customWidth="1"/>
    <col min="7691" max="7691" width="10.5703125" style="14" customWidth="1"/>
    <col min="7692" max="7692" width="14.85546875" style="14" customWidth="1"/>
    <col min="7693" max="7693" width="13.7109375" style="14" customWidth="1"/>
    <col min="7694" max="7694" width="11.7109375" style="14" customWidth="1"/>
    <col min="7695" max="7938" width="9.140625" style="14"/>
    <col min="7939" max="7939" width="19.28515625" style="14" bestFit="1" customWidth="1"/>
    <col min="7940" max="7940" width="29.7109375" style="14" customWidth="1"/>
    <col min="7941" max="7942" width="6.7109375" style="14" customWidth="1"/>
    <col min="7943" max="7943" width="7.42578125" style="14" customWidth="1"/>
    <col min="7944" max="7944" width="7.140625" style="14" customWidth="1"/>
    <col min="7945" max="7945" width="9.140625" style="14"/>
    <col min="7946" max="7946" width="10.28515625" style="14" customWidth="1"/>
    <col min="7947" max="7947" width="10.5703125" style="14" customWidth="1"/>
    <col min="7948" max="7948" width="14.85546875" style="14" customWidth="1"/>
    <col min="7949" max="7949" width="13.7109375" style="14" customWidth="1"/>
    <col min="7950" max="7950" width="11.7109375" style="14" customWidth="1"/>
    <col min="7951" max="8194" width="9.140625" style="14"/>
    <col min="8195" max="8195" width="19.28515625" style="14" bestFit="1" customWidth="1"/>
    <col min="8196" max="8196" width="29.7109375" style="14" customWidth="1"/>
    <col min="8197" max="8198" width="6.7109375" style="14" customWidth="1"/>
    <col min="8199" max="8199" width="7.42578125" style="14" customWidth="1"/>
    <col min="8200" max="8200" width="7.140625" style="14" customWidth="1"/>
    <col min="8201" max="8201" width="9.140625" style="14"/>
    <col min="8202" max="8202" width="10.28515625" style="14" customWidth="1"/>
    <col min="8203" max="8203" width="10.5703125" style="14" customWidth="1"/>
    <col min="8204" max="8204" width="14.85546875" style="14" customWidth="1"/>
    <col min="8205" max="8205" width="13.7109375" style="14" customWidth="1"/>
    <col min="8206" max="8206" width="11.7109375" style="14" customWidth="1"/>
    <col min="8207" max="8450" width="9.140625" style="14"/>
    <col min="8451" max="8451" width="19.28515625" style="14" bestFit="1" customWidth="1"/>
    <col min="8452" max="8452" width="29.7109375" style="14" customWidth="1"/>
    <col min="8453" max="8454" width="6.7109375" style="14" customWidth="1"/>
    <col min="8455" max="8455" width="7.42578125" style="14" customWidth="1"/>
    <col min="8456" max="8456" width="7.140625" style="14" customWidth="1"/>
    <col min="8457" max="8457" width="9.140625" style="14"/>
    <col min="8458" max="8458" width="10.28515625" style="14" customWidth="1"/>
    <col min="8459" max="8459" width="10.5703125" style="14" customWidth="1"/>
    <col min="8460" max="8460" width="14.85546875" style="14" customWidth="1"/>
    <col min="8461" max="8461" width="13.7109375" style="14" customWidth="1"/>
    <col min="8462" max="8462" width="11.7109375" style="14" customWidth="1"/>
    <col min="8463" max="8706" width="9.140625" style="14"/>
    <col min="8707" max="8707" width="19.28515625" style="14" bestFit="1" customWidth="1"/>
    <col min="8708" max="8708" width="29.7109375" style="14" customWidth="1"/>
    <col min="8709" max="8710" width="6.7109375" style="14" customWidth="1"/>
    <col min="8711" max="8711" width="7.42578125" style="14" customWidth="1"/>
    <col min="8712" max="8712" width="7.140625" style="14" customWidth="1"/>
    <col min="8713" max="8713" width="9.140625" style="14"/>
    <col min="8714" max="8714" width="10.28515625" style="14" customWidth="1"/>
    <col min="8715" max="8715" width="10.5703125" style="14" customWidth="1"/>
    <col min="8716" max="8716" width="14.85546875" style="14" customWidth="1"/>
    <col min="8717" max="8717" width="13.7109375" style="14" customWidth="1"/>
    <col min="8718" max="8718" width="11.7109375" style="14" customWidth="1"/>
    <col min="8719" max="8962" width="9.140625" style="14"/>
    <col min="8963" max="8963" width="19.28515625" style="14" bestFit="1" customWidth="1"/>
    <col min="8964" max="8964" width="29.7109375" style="14" customWidth="1"/>
    <col min="8965" max="8966" width="6.7109375" style="14" customWidth="1"/>
    <col min="8967" max="8967" width="7.42578125" style="14" customWidth="1"/>
    <col min="8968" max="8968" width="7.140625" style="14" customWidth="1"/>
    <col min="8969" max="8969" width="9.140625" style="14"/>
    <col min="8970" max="8970" width="10.28515625" style="14" customWidth="1"/>
    <col min="8971" max="8971" width="10.5703125" style="14" customWidth="1"/>
    <col min="8972" max="8972" width="14.85546875" style="14" customWidth="1"/>
    <col min="8973" max="8973" width="13.7109375" style="14" customWidth="1"/>
    <col min="8974" max="8974" width="11.7109375" style="14" customWidth="1"/>
    <col min="8975" max="9218" width="9.140625" style="14"/>
    <col min="9219" max="9219" width="19.28515625" style="14" bestFit="1" customWidth="1"/>
    <col min="9220" max="9220" width="29.7109375" style="14" customWidth="1"/>
    <col min="9221" max="9222" width="6.7109375" style="14" customWidth="1"/>
    <col min="9223" max="9223" width="7.42578125" style="14" customWidth="1"/>
    <col min="9224" max="9224" width="7.140625" style="14" customWidth="1"/>
    <col min="9225" max="9225" width="9.140625" style="14"/>
    <col min="9226" max="9226" width="10.28515625" style="14" customWidth="1"/>
    <col min="9227" max="9227" width="10.5703125" style="14" customWidth="1"/>
    <col min="9228" max="9228" width="14.85546875" style="14" customWidth="1"/>
    <col min="9229" max="9229" width="13.7109375" style="14" customWidth="1"/>
    <col min="9230" max="9230" width="11.7109375" style="14" customWidth="1"/>
    <col min="9231" max="9474" width="9.140625" style="14"/>
    <col min="9475" max="9475" width="19.28515625" style="14" bestFit="1" customWidth="1"/>
    <col min="9476" max="9476" width="29.7109375" style="14" customWidth="1"/>
    <col min="9477" max="9478" width="6.7109375" style="14" customWidth="1"/>
    <col min="9479" max="9479" width="7.42578125" style="14" customWidth="1"/>
    <col min="9480" max="9480" width="7.140625" style="14" customWidth="1"/>
    <col min="9481" max="9481" width="9.140625" style="14"/>
    <col min="9482" max="9482" width="10.28515625" style="14" customWidth="1"/>
    <col min="9483" max="9483" width="10.5703125" style="14" customWidth="1"/>
    <col min="9484" max="9484" width="14.85546875" style="14" customWidth="1"/>
    <col min="9485" max="9485" width="13.7109375" style="14" customWidth="1"/>
    <col min="9486" max="9486" width="11.7109375" style="14" customWidth="1"/>
    <col min="9487" max="9730" width="9.140625" style="14"/>
    <col min="9731" max="9731" width="19.28515625" style="14" bestFit="1" customWidth="1"/>
    <col min="9732" max="9732" width="29.7109375" style="14" customWidth="1"/>
    <col min="9733" max="9734" width="6.7109375" style="14" customWidth="1"/>
    <col min="9735" max="9735" width="7.42578125" style="14" customWidth="1"/>
    <col min="9736" max="9736" width="7.140625" style="14" customWidth="1"/>
    <col min="9737" max="9737" width="9.140625" style="14"/>
    <col min="9738" max="9738" width="10.28515625" style="14" customWidth="1"/>
    <col min="9739" max="9739" width="10.5703125" style="14" customWidth="1"/>
    <col min="9740" max="9740" width="14.85546875" style="14" customWidth="1"/>
    <col min="9741" max="9741" width="13.7109375" style="14" customWidth="1"/>
    <col min="9742" max="9742" width="11.7109375" style="14" customWidth="1"/>
    <col min="9743" max="9986" width="9.140625" style="14"/>
    <col min="9987" max="9987" width="19.28515625" style="14" bestFit="1" customWidth="1"/>
    <col min="9988" max="9988" width="29.7109375" style="14" customWidth="1"/>
    <col min="9989" max="9990" width="6.7109375" style="14" customWidth="1"/>
    <col min="9991" max="9991" width="7.42578125" style="14" customWidth="1"/>
    <col min="9992" max="9992" width="7.140625" style="14" customWidth="1"/>
    <col min="9993" max="9993" width="9.140625" style="14"/>
    <col min="9994" max="9994" width="10.28515625" style="14" customWidth="1"/>
    <col min="9995" max="9995" width="10.5703125" style="14" customWidth="1"/>
    <col min="9996" max="9996" width="14.85546875" style="14" customWidth="1"/>
    <col min="9997" max="9997" width="13.7109375" style="14" customWidth="1"/>
    <col min="9998" max="9998" width="11.7109375" style="14" customWidth="1"/>
    <col min="9999" max="10242" width="9.140625" style="14"/>
    <col min="10243" max="10243" width="19.28515625" style="14" bestFit="1" customWidth="1"/>
    <col min="10244" max="10244" width="29.7109375" style="14" customWidth="1"/>
    <col min="10245" max="10246" width="6.7109375" style="14" customWidth="1"/>
    <col min="10247" max="10247" width="7.42578125" style="14" customWidth="1"/>
    <col min="10248" max="10248" width="7.140625" style="14" customWidth="1"/>
    <col min="10249" max="10249" width="9.140625" style="14"/>
    <col min="10250" max="10250" width="10.28515625" style="14" customWidth="1"/>
    <col min="10251" max="10251" width="10.5703125" style="14" customWidth="1"/>
    <col min="10252" max="10252" width="14.85546875" style="14" customWidth="1"/>
    <col min="10253" max="10253" width="13.7109375" style="14" customWidth="1"/>
    <col min="10254" max="10254" width="11.7109375" style="14" customWidth="1"/>
    <col min="10255" max="10498" width="9.140625" style="14"/>
    <col min="10499" max="10499" width="19.28515625" style="14" bestFit="1" customWidth="1"/>
    <col min="10500" max="10500" width="29.7109375" style="14" customWidth="1"/>
    <col min="10501" max="10502" width="6.7109375" style="14" customWidth="1"/>
    <col min="10503" max="10503" width="7.42578125" style="14" customWidth="1"/>
    <col min="10504" max="10504" width="7.140625" style="14" customWidth="1"/>
    <col min="10505" max="10505" width="9.140625" style="14"/>
    <col min="10506" max="10506" width="10.28515625" style="14" customWidth="1"/>
    <col min="10507" max="10507" width="10.5703125" style="14" customWidth="1"/>
    <col min="10508" max="10508" width="14.85546875" style="14" customWidth="1"/>
    <col min="10509" max="10509" width="13.7109375" style="14" customWidth="1"/>
    <col min="10510" max="10510" width="11.7109375" style="14" customWidth="1"/>
    <col min="10511" max="10754" width="9.140625" style="14"/>
    <col min="10755" max="10755" width="19.28515625" style="14" bestFit="1" customWidth="1"/>
    <col min="10756" max="10756" width="29.7109375" style="14" customWidth="1"/>
    <col min="10757" max="10758" width="6.7109375" style="14" customWidth="1"/>
    <col min="10759" max="10759" width="7.42578125" style="14" customWidth="1"/>
    <col min="10760" max="10760" width="7.140625" style="14" customWidth="1"/>
    <col min="10761" max="10761" width="9.140625" style="14"/>
    <col min="10762" max="10762" width="10.28515625" style="14" customWidth="1"/>
    <col min="10763" max="10763" width="10.5703125" style="14" customWidth="1"/>
    <col min="10764" max="10764" width="14.85546875" style="14" customWidth="1"/>
    <col min="10765" max="10765" width="13.7109375" style="14" customWidth="1"/>
    <col min="10766" max="10766" width="11.7109375" style="14" customWidth="1"/>
    <col min="10767" max="11010" width="9.140625" style="14"/>
    <col min="11011" max="11011" width="19.28515625" style="14" bestFit="1" customWidth="1"/>
    <col min="11012" max="11012" width="29.7109375" style="14" customWidth="1"/>
    <col min="11013" max="11014" width="6.7109375" style="14" customWidth="1"/>
    <col min="11015" max="11015" width="7.42578125" style="14" customWidth="1"/>
    <col min="11016" max="11016" width="7.140625" style="14" customWidth="1"/>
    <col min="11017" max="11017" width="9.140625" style="14"/>
    <col min="11018" max="11018" width="10.28515625" style="14" customWidth="1"/>
    <col min="11019" max="11019" width="10.5703125" style="14" customWidth="1"/>
    <col min="11020" max="11020" width="14.85546875" style="14" customWidth="1"/>
    <col min="11021" max="11021" width="13.7109375" style="14" customWidth="1"/>
    <col min="11022" max="11022" width="11.7109375" style="14" customWidth="1"/>
    <col min="11023" max="11266" width="9.140625" style="14"/>
    <col min="11267" max="11267" width="19.28515625" style="14" bestFit="1" customWidth="1"/>
    <col min="11268" max="11268" width="29.7109375" style="14" customWidth="1"/>
    <col min="11269" max="11270" width="6.7109375" style="14" customWidth="1"/>
    <col min="11271" max="11271" width="7.42578125" style="14" customWidth="1"/>
    <col min="11272" max="11272" width="7.140625" style="14" customWidth="1"/>
    <col min="11273" max="11273" width="9.140625" style="14"/>
    <col min="11274" max="11274" width="10.28515625" style="14" customWidth="1"/>
    <col min="11275" max="11275" width="10.5703125" style="14" customWidth="1"/>
    <col min="11276" max="11276" width="14.85546875" style="14" customWidth="1"/>
    <col min="11277" max="11277" width="13.7109375" style="14" customWidth="1"/>
    <col min="11278" max="11278" width="11.7109375" style="14" customWidth="1"/>
    <col min="11279" max="11522" width="9.140625" style="14"/>
    <col min="11523" max="11523" width="19.28515625" style="14" bestFit="1" customWidth="1"/>
    <col min="11524" max="11524" width="29.7109375" style="14" customWidth="1"/>
    <col min="11525" max="11526" width="6.7109375" style="14" customWidth="1"/>
    <col min="11527" max="11527" width="7.42578125" style="14" customWidth="1"/>
    <col min="11528" max="11528" width="7.140625" style="14" customWidth="1"/>
    <col min="11529" max="11529" width="9.140625" style="14"/>
    <col min="11530" max="11530" width="10.28515625" style="14" customWidth="1"/>
    <col min="11531" max="11531" width="10.5703125" style="14" customWidth="1"/>
    <col min="11532" max="11532" width="14.85546875" style="14" customWidth="1"/>
    <col min="11533" max="11533" width="13.7109375" style="14" customWidth="1"/>
    <col min="11534" max="11534" width="11.7109375" style="14" customWidth="1"/>
    <col min="11535" max="11778" width="9.140625" style="14"/>
    <col min="11779" max="11779" width="19.28515625" style="14" bestFit="1" customWidth="1"/>
    <col min="11780" max="11780" width="29.7109375" style="14" customWidth="1"/>
    <col min="11781" max="11782" width="6.7109375" style="14" customWidth="1"/>
    <col min="11783" max="11783" width="7.42578125" style="14" customWidth="1"/>
    <col min="11784" max="11784" width="7.140625" style="14" customWidth="1"/>
    <col min="11785" max="11785" width="9.140625" style="14"/>
    <col min="11786" max="11786" width="10.28515625" style="14" customWidth="1"/>
    <col min="11787" max="11787" width="10.5703125" style="14" customWidth="1"/>
    <col min="11788" max="11788" width="14.85546875" style="14" customWidth="1"/>
    <col min="11789" max="11789" width="13.7109375" style="14" customWidth="1"/>
    <col min="11790" max="11790" width="11.7109375" style="14" customWidth="1"/>
    <col min="11791" max="12034" width="9.140625" style="14"/>
    <col min="12035" max="12035" width="19.28515625" style="14" bestFit="1" customWidth="1"/>
    <col min="12036" max="12036" width="29.7109375" style="14" customWidth="1"/>
    <col min="12037" max="12038" width="6.7109375" style="14" customWidth="1"/>
    <col min="12039" max="12039" width="7.42578125" style="14" customWidth="1"/>
    <col min="12040" max="12040" width="7.140625" style="14" customWidth="1"/>
    <col min="12041" max="12041" width="9.140625" style="14"/>
    <col min="12042" max="12042" width="10.28515625" style="14" customWidth="1"/>
    <col min="12043" max="12043" width="10.5703125" style="14" customWidth="1"/>
    <col min="12044" max="12044" width="14.85546875" style="14" customWidth="1"/>
    <col min="12045" max="12045" width="13.7109375" style="14" customWidth="1"/>
    <col min="12046" max="12046" width="11.7109375" style="14" customWidth="1"/>
    <col min="12047" max="12290" width="9.140625" style="14"/>
    <col min="12291" max="12291" width="19.28515625" style="14" bestFit="1" customWidth="1"/>
    <col min="12292" max="12292" width="29.7109375" style="14" customWidth="1"/>
    <col min="12293" max="12294" width="6.7109375" style="14" customWidth="1"/>
    <col min="12295" max="12295" width="7.42578125" style="14" customWidth="1"/>
    <col min="12296" max="12296" width="7.140625" style="14" customWidth="1"/>
    <col min="12297" max="12297" width="9.140625" style="14"/>
    <col min="12298" max="12298" width="10.28515625" style="14" customWidth="1"/>
    <col min="12299" max="12299" width="10.5703125" style="14" customWidth="1"/>
    <col min="12300" max="12300" width="14.85546875" style="14" customWidth="1"/>
    <col min="12301" max="12301" width="13.7109375" style="14" customWidth="1"/>
    <col min="12302" max="12302" width="11.7109375" style="14" customWidth="1"/>
    <col min="12303" max="12546" width="9.140625" style="14"/>
    <col min="12547" max="12547" width="19.28515625" style="14" bestFit="1" customWidth="1"/>
    <col min="12548" max="12548" width="29.7109375" style="14" customWidth="1"/>
    <col min="12549" max="12550" width="6.7109375" style="14" customWidth="1"/>
    <col min="12551" max="12551" width="7.42578125" style="14" customWidth="1"/>
    <col min="12552" max="12552" width="7.140625" style="14" customWidth="1"/>
    <col min="12553" max="12553" width="9.140625" style="14"/>
    <col min="12554" max="12554" width="10.28515625" style="14" customWidth="1"/>
    <col min="12555" max="12555" width="10.5703125" style="14" customWidth="1"/>
    <col min="12556" max="12556" width="14.85546875" style="14" customWidth="1"/>
    <col min="12557" max="12557" width="13.7109375" style="14" customWidth="1"/>
    <col min="12558" max="12558" width="11.7109375" style="14" customWidth="1"/>
    <col min="12559" max="12802" width="9.140625" style="14"/>
    <col min="12803" max="12803" width="19.28515625" style="14" bestFit="1" customWidth="1"/>
    <col min="12804" max="12804" width="29.7109375" style="14" customWidth="1"/>
    <col min="12805" max="12806" width="6.7109375" style="14" customWidth="1"/>
    <col min="12807" max="12807" width="7.42578125" style="14" customWidth="1"/>
    <col min="12808" max="12808" width="7.140625" style="14" customWidth="1"/>
    <col min="12809" max="12809" width="9.140625" style="14"/>
    <col min="12810" max="12810" width="10.28515625" style="14" customWidth="1"/>
    <col min="12811" max="12811" width="10.5703125" style="14" customWidth="1"/>
    <col min="12812" max="12812" width="14.85546875" style="14" customWidth="1"/>
    <col min="12813" max="12813" width="13.7109375" style="14" customWidth="1"/>
    <col min="12814" max="12814" width="11.7109375" style="14" customWidth="1"/>
    <col min="12815" max="13058" width="9.140625" style="14"/>
    <col min="13059" max="13059" width="19.28515625" style="14" bestFit="1" customWidth="1"/>
    <col min="13060" max="13060" width="29.7109375" style="14" customWidth="1"/>
    <col min="13061" max="13062" width="6.7109375" style="14" customWidth="1"/>
    <col min="13063" max="13063" width="7.42578125" style="14" customWidth="1"/>
    <col min="13064" max="13064" width="7.140625" style="14" customWidth="1"/>
    <col min="13065" max="13065" width="9.140625" style="14"/>
    <col min="13066" max="13066" width="10.28515625" style="14" customWidth="1"/>
    <col min="13067" max="13067" width="10.5703125" style="14" customWidth="1"/>
    <col min="13068" max="13068" width="14.85546875" style="14" customWidth="1"/>
    <col min="13069" max="13069" width="13.7109375" style="14" customWidth="1"/>
    <col min="13070" max="13070" width="11.7109375" style="14" customWidth="1"/>
    <col min="13071" max="13314" width="9.140625" style="14"/>
    <col min="13315" max="13315" width="19.28515625" style="14" bestFit="1" customWidth="1"/>
    <col min="13316" max="13316" width="29.7109375" style="14" customWidth="1"/>
    <col min="13317" max="13318" width="6.7109375" style="14" customWidth="1"/>
    <col min="13319" max="13319" width="7.42578125" style="14" customWidth="1"/>
    <col min="13320" max="13320" width="7.140625" style="14" customWidth="1"/>
    <col min="13321" max="13321" width="9.140625" style="14"/>
    <col min="13322" max="13322" width="10.28515625" style="14" customWidth="1"/>
    <col min="13323" max="13323" width="10.5703125" style="14" customWidth="1"/>
    <col min="13324" max="13324" width="14.85546875" style="14" customWidth="1"/>
    <col min="13325" max="13325" width="13.7109375" style="14" customWidth="1"/>
    <col min="13326" max="13326" width="11.7109375" style="14" customWidth="1"/>
    <col min="13327" max="13570" width="9.140625" style="14"/>
    <col min="13571" max="13571" width="19.28515625" style="14" bestFit="1" customWidth="1"/>
    <col min="13572" max="13572" width="29.7109375" style="14" customWidth="1"/>
    <col min="13573" max="13574" width="6.7109375" style="14" customWidth="1"/>
    <col min="13575" max="13575" width="7.42578125" style="14" customWidth="1"/>
    <col min="13576" max="13576" width="7.140625" style="14" customWidth="1"/>
    <col min="13577" max="13577" width="9.140625" style="14"/>
    <col min="13578" max="13578" width="10.28515625" style="14" customWidth="1"/>
    <col min="13579" max="13579" width="10.5703125" style="14" customWidth="1"/>
    <col min="13580" max="13580" width="14.85546875" style="14" customWidth="1"/>
    <col min="13581" max="13581" width="13.7109375" style="14" customWidth="1"/>
    <col min="13582" max="13582" width="11.7109375" style="14" customWidth="1"/>
    <col min="13583" max="13826" width="9.140625" style="14"/>
    <col min="13827" max="13827" width="19.28515625" style="14" bestFit="1" customWidth="1"/>
    <col min="13828" max="13828" width="29.7109375" style="14" customWidth="1"/>
    <col min="13829" max="13830" width="6.7109375" style="14" customWidth="1"/>
    <col min="13831" max="13831" width="7.42578125" style="14" customWidth="1"/>
    <col min="13832" max="13832" width="7.140625" style="14" customWidth="1"/>
    <col min="13833" max="13833" width="9.140625" style="14"/>
    <col min="13834" max="13834" width="10.28515625" style="14" customWidth="1"/>
    <col min="13835" max="13835" width="10.5703125" style="14" customWidth="1"/>
    <col min="13836" max="13836" width="14.85546875" style="14" customWidth="1"/>
    <col min="13837" max="13837" width="13.7109375" style="14" customWidth="1"/>
    <col min="13838" max="13838" width="11.7109375" style="14" customWidth="1"/>
    <col min="13839" max="14082" width="9.140625" style="14"/>
    <col min="14083" max="14083" width="19.28515625" style="14" bestFit="1" customWidth="1"/>
    <col min="14084" max="14084" width="29.7109375" style="14" customWidth="1"/>
    <col min="14085" max="14086" width="6.7109375" style="14" customWidth="1"/>
    <col min="14087" max="14087" width="7.42578125" style="14" customWidth="1"/>
    <col min="14088" max="14088" width="7.140625" style="14" customWidth="1"/>
    <col min="14089" max="14089" width="9.140625" style="14"/>
    <col min="14090" max="14090" width="10.28515625" style="14" customWidth="1"/>
    <col min="14091" max="14091" width="10.5703125" style="14" customWidth="1"/>
    <col min="14092" max="14092" width="14.85546875" style="14" customWidth="1"/>
    <col min="14093" max="14093" width="13.7109375" style="14" customWidth="1"/>
    <col min="14094" max="14094" width="11.7109375" style="14" customWidth="1"/>
    <col min="14095" max="14338" width="9.140625" style="14"/>
    <col min="14339" max="14339" width="19.28515625" style="14" bestFit="1" customWidth="1"/>
    <col min="14340" max="14340" width="29.7109375" style="14" customWidth="1"/>
    <col min="14341" max="14342" width="6.7109375" style="14" customWidth="1"/>
    <col min="14343" max="14343" width="7.42578125" style="14" customWidth="1"/>
    <col min="14344" max="14344" width="7.140625" style="14" customWidth="1"/>
    <col min="14345" max="14345" width="9.140625" style="14"/>
    <col min="14346" max="14346" width="10.28515625" style="14" customWidth="1"/>
    <col min="14347" max="14347" width="10.5703125" style="14" customWidth="1"/>
    <col min="14348" max="14348" width="14.85546875" style="14" customWidth="1"/>
    <col min="14349" max="14349" width="13.7109375" style="14" customWidth="1"/>
    <col min="14350" max="14350" width="11.7109375" style="14" customWidth="1"/>
    <col min="14351" max="14594" width="9.140625" style="14"/>
    <col min="14595" max="14595" width="19.28515625" style="14" bestFit="1" customWidth="1"/>
    <col min="14596" max="14596" width="29.7109375" style="14" customWidth="1"/>
    <col min="14597" max="14598" width="6.7109375" style="14" customWidth="1"/>
    <col min="14599" max="14599" width="7.42578125" style="14" customWidth="1"/>
    <col min="14600" max="14600" width="7.140625" style="14" customWidth="1"/>
    <col min="14601" max="14601" width="9.140625" style="14"/>
    <col min="14602" max="14602" width="10.28515625" style="14" customWidth="1"/>
    <col min="14603" max="14603" width="10.5703125" style="14" customWidth="1"/>
    <col min="14604" max="14604" width="14.85546875" style="14" customWidth="1"/>
    <col min="14605" max="14605" width="13.7109375" style="14" customWidth="1"/>
    <col min="14606" max="14606" width="11.7109375" style="14" customWidth="1"/>
    <col min="14607" max="14850" width="9.140625" style="14"/>
    <col min="14851" max="14851" width="19.28515625" style="14" bestFit="1" customWidth="1"/>
    <col min="14852" max="14852" width="29.7109375" style="14" customWidth="1"/>
    <col min="14853" max="14854" width="6.7109375" style="14" customWidth="1"/>
    <col min="14855" max="14855" width="7.42578125" style="14" customWidth="1"/>
    <col min="14856" max="14856" width="7.140625" style="14" customWidth="1"/>
    <col min="14857" max="14857" width="9.140625" style="14"/>
    <col min="14858" max="14858" width="10.28515625" style="14" customWidth="1"/>
    <col min="14859" max="14859" width="10.5703125" style="14" customWidth="1"/>
    <col min="14860" max="14860" width="14.85546875" style="14" customWidth="1"/>
    <col min="14861" max="14861" width="13.7109375" style="14" customWidth="1"/>
    <col min="14862" max="14862" width="11.7109375" style="14" customWidth="1"/>
    <col min="14863" max="15106" width="9.140625" style="14"/>
    <col min="15107" max="15107" width="19.28515625" style="14" bestFit="1" customWidth="1"/>
    <col min="15108" max="15108" width="29.7109375" style="14" customWidth="1"/>
    <col min="15109" max="15110" width="6.7109375" style="14" customWidth="1"/>
    <col min="15111" max="15111" width="7.42578125" style="14" customWidth="1"/>
    <col min="15112" max="15112" width="7.140625" style="14" customWidth="1"/>
    <col min="15113" max="15113" width="9.140625" style="14"/>
    <col min="15114" max="15114" width="10.28515625" style="14" customWidth="1"/>
    <col min="15115" max="15115" width="10.5703125" style="14" customWidth="1"/>
    <col min="15116" max="15116" width="14.85546875" style="14" customWidth="1"/>
    <col min="15117" max="15117" width="13.7109375" style="14" customWidth="1"/>
    <col min="15118" max="15118" width="11.7109375" style="14" customWidth="1"/>
    <col min="15119" max="15362" width="9.140625" style="14"/>
    <col min="15363" max="15363" width="19.28515625" style="14" bestFit="1" customWidth="1"/>
    <col min="15364" max="15364" width="29.7109375" style="14" customWidth="1"/>
    <col min="15365" max="15366" width="6.7109375" style="14" customWidth="1"/>
    <col min="15367" max="15367" width="7.42578125" style="14" customWidth="1"/>
    <col min="15368" max="15368" width="7.140625" style="14" customWidth="1"/>
    <col min="15369" max="15369" width="9.140625" style="14"/>
    <col min="15370" max="15370" width="10.28515625" style="14" customWidth="1"/>
    <col min="15371" max="15371" width="10.5703125" style="14" customWidth="1"/>
    <col min="15372" max="15372" width="14.85546875" style="14" customWidth="1"/>
    <col min="15373" max="15373" width="13.7109375" style="14" customWidth="1"/>
    <col min="15374" max="15374" width="11.7109375" style="14" customWidth="1"/>
    <col min="15375" max="15618" width="9.140625" style="14"/>
    <col min="15619" max="15619" width="19.28515625" style="14" bestFit="1" customWidth="1"/>
    <col min="15620" max="15620" width="29.7109375" style="14" customWidth="1"/>
    <col min="15621" max="15622" width="6.7109375" style="14" customWidth="1"/>
    <col min="15623" max="15623" width="7.42578125" style="14" customWidth="1"/>
    <col min="15624" max="15624" width="7.140625" style="14" customWidth="1"/>
    <col min="15625" max="15625" width="9.140625" style="14"/>
    <col min="15626" max="15626" width="10.28515625" style="14" customWidth="1"/>
    <col min="15627" max="15627" width="10.5703125" style="14" customWidth="1"/>
    <col min="15628" max="15628" width="14.85546875" style="14" customWidth="1"/>
    <col min="15629" max="15629" width="13.7109375" style="14" customWidth="1"/>
    <col min="15630" max="15630" width="11.7109375" style="14" customWidth="1"/>
    <col min="15631" max="15874" width="9.140625" style="14"/>
    <col min="15875" max="15875" width="19.28515625" style="14" bestFit="1" customWidth="1"/>
    <col min="15876" max="15876" width="29.7109375" style="14" customWidth="1"/>
    <col min="15877" max="15878" width="6.7109375" style="14" customWidth="1"/>
    <col min="15879" max="15879" width="7.42578125" style="14" customWidth="1"/>
    <col min="15880" max="15880" width="7.140625" style="14" customWidth="1"/>
    <col min="15881" max="15881" width="9.140625" style="14"/>
    <col min="15882" max="15882" width="10.28515625" style="14" customWidth="1"/>
    <col min="15883" max="15883" width="10.5703125" style="14" customWidth="1"/>
    <col min="15884" max="15884" width="14.85546875" style="14" customWidth="1"/>
    <col min="15885" max="15885" width="13.7109375" style="14" customWidth="1"/>
    <col min="15886" max="15886" width="11.7109375" style="14" customWidth="1"/>
    <col min="15887" max="16130" width="9.140625" style="14"/>
    <col min="16131" max="16131" width="19.28515625" style="14" bestFit="1" customWidth="1"/>
    <col min="16132" max="16132" width="29.7109375" style="14" customWidth="1"/>
    <col min="16133" max="16134" width="6.7109375" style="14" customWidth="1"/>
    <col min="16135" max="16135" width="7.42578125" style="14" customWidth="1"/>
    <col min="16136" max="16136" width="7.140625" style="14" customWidth="1"/>
    <col min="16137" max="16137" width="9.140625" style="14"/>
    <col min="16138" max="16138" width="10.28515625" style="14" customWidth="1"/>
    <col min="16139" max="16139" width="10.5703125" style="14" customWidth="1"/>
    <col min="16140" max="16140" width="14.85546875" style="14" customWidth="1"/>
    <col min="16141" max="16141" width="13.7109375" style="14" customWidth="1"/>
    <col min="16142" max="16142" width="11.7109375" style="14" customWidth="1"/>
    <col min="16143" max="16384" width="9.140625" style="14"/>
  </cols>
  <sheetData>
    <row r="2" spans="1:21" ht="18.75" x14ac:dyDescent="0.25">
      <c r="A2" s="81" t="s">
        <v>1108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18"/>
      <c r="O2" s="18"/>
      <c r="P2" s="18"/>
    </row>
    <row r="3" spans="1:21" ht="18.75" x14ac:dyDescent="0.25">
      <c r="A3" s="43" t="str">
        <f>Dengue!A3</f>
        <v>Sinan 02/12/2019</v>
      </c>
      <c r="B3" s="40"/>
      <c r="C3" s="40"/>
    </row>
    <row r="4" spans="1:21" ht="19.5" thickBot="1" x14ac:dyDescent="0.3">
      <c r="A4" s="39"/>
      <c r="B4" s="40"/>
      <c r="C4" s="40"/>
      <c r="F4" s="78" t="s">
        <v>869</v>
      </c>
      <c r="G4" s="79"/>
      <c r="H4" s="80"/>
      <c r="I4" s="84" t="s">
        <v>870</v>
      </c>
      <c r="J4" s="85"/>
      <c r="K4" s="85"/>
      <c r="L4" s="85"/>
      <c r="M4" s="86"/>
      <c r="N4" s="82" t="s">
        <v>1104</v>
      </c>
      <c r="O4" s="83"/>
      <c r="P4" s="83"/>
    </row>
    <row r="5" spans="1:21" ht="16.5" thickTop="1" thickBot="1" x14ac:dyDescent="0.3">
      <c r="A5" s="47" t="s">
        <v>866</v>
      </c>
      <c r="B5" s="47" t="s">
        <v>1</v>
      </c>
      <c r="C5" s="47" t="s">
        <v>1109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1130</v>
      </c>
      <c r="I5" s="51" t="s">
        <v>3</v>
      </c>
      <c r="J5" s="51" t="s">
        <v>1105</v>
      </c>
      <c r="K5" s="51" t="s">
        <v>1123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417</v>
      </c>
      <c r="B6" s="7">
        <v>313657</v>
      </c>
      <c r="C6" s="17" t="s">
        <v>1121</v>
      </c>
      <c r="D6" s="36" t="s">
        <v>102</v>
      </c>
      <c r="E6" s="36" t="s">
        <v>442</v>
      </c>
      <c r="F6" s="12">
        <f>VLOOKUP(A6,Dengue!$1:$1048576,10,FALSE)</f>
        <v>20</v>
      </c>
      <c r="G6" s="12">
        <f>VLOOKUP($A6,Chik!$1:$1048576,10,FALSE)</f>
        <v>0</v>
      </c>
      <c r="H6" s="12">
        <f>VLOOKUP($A6,zika!$1:$1048576,10,FALSE)</f>
        <v>0</v>
      </c>
      <c r="I6" s="12">
        <f t="shared" ref="I6:I69" si="0">H6+F6+G6</f>
        <v>20</v>
      </c>
      <c r="J6" s="11">
        <v>4844</v>
      </c>
      <c r="K6" s="58" t="s">
        <v>1124</v>
      </c>
      <c r="L6" s="8">
        <f t="shared" ref="L6:L69" si="1">I6/J6*100000</f>
        <v>412.88191577208914</v>
      </c>
      <c r="M6" s="7" t="str">
        <f t="shared" ref="M6:M69" si="2">IF(L6=0,"Silencioso",IF(AND(L6&gt;0,L6&lt;100),"Baixa",IF(AND(L6&gt;=100,L6&lt;300),"Média",IF(AND(L6&gt;=300,L6&lt;500),"Alta",IF(L6&gt;=500,"Muito Alta","Avaliar")))))</f>
        <v>Alta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69">
        <f>COUNTIF(M$5:M$857,"Muito Alta")</f>
        <v>0</v>
      </c>
      <c r="U6" s="71">
        <f>T6/T$10*100</f>
        <v>0</v>
      </c>
    </row>
    <row r="7" spans="1:21" ht="15.75" x14ac:dyDescent="0.25">
      <c r="A7" s="42">
        <v>817</v>
      </c>
      <c r="B7" s="7">
        <v>316950</v>
      </c>
      <c r="C7" s="17" t="s">
        <v>1113</v>
      </c>
      <c r="D7" s="36" t="s">
        <v>22</v>
      </c>
      <c r="E7" s="36" t="s">
        <v>824</v>
      </c>
      <c r="F7" s="12">
        <f>VLOOKUP(A7,Dengue!$1:$1048576,10,FALSE)</f>
        <v>23</v>
      </c>
      <c r="G7" s="12">
        <f>VLOOKUP($A7,Chik!$1:$1048576,10,FALSE)</f>
        <v>0</v>
      </c>
      <c r="H7" s="12">
        <f>VLOOKUP($A7,zika!$1:$1048576,10,FALSE)</f>
        <v>0</v>
      </c>
      <c r="I7" s="12">
        <f t="shared" si="0"/>
        <v>23</v>
      </c>
      <c r="J7" s="11">
        <v>6698</v>
      </c>
      <c r="K7" s="58" t="s">
        <v>1124</v>
      </c>
      <c r="L7" s="8">
        <f t="shared" si="1"/>
        <v>343.38608539862645</v>
      </c>
      <c r="M7" s="7" t="str">
        <f t="shared" si="2"/>
        <v>Alta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69">
        <f>COUNTIF(M$5:M$857,"Alta")</f>
        <v>2</v>
      </c>
      <c r="U7" s="71">
        <f>T7/T$10*100</f>
        <v>0.33277870216306155</v>
      </c>
    </row>
    <row r="8" spans="1:21" ht="15.75" x14ac:dyDescent="0.25">
      <c r="A8" s="42">
        <v>743</v>
      </c>
      <c r="B8" s="7">
        <v>316310</v>
      </c>
      <c r="C8" s="17" t="s">
        <v>1115</v>
      </c>
      <c r="D8" s="36" t="s">
        <v>26</v>
      </c>
      <c r="E8" s="36" t="s">
        <v>753</v>
      </c>
      <c r="F8" s="12">
        <f>VLOOKUP(A8,Dengue!$1:$1048576,10,FALSE)</f>
        <v>10</v>
      </c>
      <c r="G8" s="12">
        <f>VLOOKUP($A8,Chik!$1:$1048576,10,FALSE)</f>
        <v>0</v>
      </c>
      <c r="H8" s="12">
        <f>VLOOKUP($A8,zika!$1:$1048576,10,FALSE)</f>
        <v>0</v>
      </c>
      <c r="I8" s="12">
        <f t="shared" si="0"/>
        <v>10</v>
      </c>
      <c r="J8" s="11">
        <v>4927</v>
      </c>
      <c r="K8" s="58" t="s">
        <v>1124</v>
      </c>
      <c r="L8" s="8">
        <f t="shared" si="1"/>
        <v>202.96326364927947</v>
      </c>
      <c r="M8" s="7" t="str">
        <f t="shared" si="2"/>
        <v>Média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69">
        <f>COUNTIF(M$5:M$857,"Média")</f>
        <v>9</v>
      </c>
      <c r="U8" s="71">
        <f>T8/T$10*100</f>
        <v>1.497504159733777</v>
      </c>
    </row>
    <row r="9" spans="1:21" ht="15.75" x14ac:dyDescent="0.25">
      <c r="A9" s="42">
        <v>299</v>
      </c>
      <c r="B9" s="7">
        <v>312680</v>
      </c>
      <c r="C9" s="17" t="s">
        <v>1116</v>
      </c>
      <c r="D9" s="36" t="s">
        <v>28</v>
      </c>
      <c r="E9" s="36" t="s">
        <v>330</v>
      </c>
      <c r="F9" s="12">
        <f>VLOOKUP(A9,Dengue!$1:$1048576,10,FALSE)</f>
        <v>9</v>
      </c>
      <c r="G9" s="12">
        <f>VLOOKUP($A9,Chik!$1:$1048576,10,FALSE)</f>
        <v>2</v>
      </c>
      <c r="H9" s="12">
        <f>VLOOKUP($A9,zika!$1:$1048576,10,FALSE)</f>
        <v>0</v>
      </c>
      <c r="I9" s="12">
        <f t="shared" si="0"/>
        <v>11</v>
      </c>
      <c r="J9" s="11">
        <v>5891</v>
      </c>
      <c r="K9" s="58" t="s">
        <v>1124</v>
      </c>
      <c r="L9" s="8">
        <f t="shared" si="1"/>
        <v>186.72551349516209</v>
      </c>
      <c r="M9" s="7" t="str">
        <f t="shared" si="2"/>
        <v>Média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69">
        <f>COUNTIF(M$5:M$857,"Baixa")</f>
        <v>240</v>
      </c>
      <c r="U9" s="71">
        <f>T9/T$10*100</f>
        <v>39.933444259567388</v>
      </c>
    </row>
    <row r="10" spans="1:21" ht="16.5" thickBot="1" x14ac:dyDescent="0.3">
      <c r="A10" s="42">
        <v>223</v>
      </c>
      <c r="B10" s="7">
        <v>312015</v>
      </c>
      <c r="C10" s="17" t="s">
        <v>1116</v>
      </c>
      <c r="D10" s="36" t="s">
        <v>28</v>
      </c>
      <c r="E10" s="36" t="s">
        <v>257</v>
      </c>
      <c r="F10" s="12">
        <f>VLOOKUP(A10,Dengue!$1:$1048576,10,FALSE)</f>
        <v>10</v>
      </c>
      <c r="G10" s="12">
        <f>VLOOKUP($A10,Chik!$1:$1048576,10,FALSE)</f>
        <v>0</v>
      </c>
      <c r="H10" s="12">
        <f>VLOOKUP($A10,zika!$1:$1048576,10,FALSE)</f>
        <v>0</v>
      </c>
      <c r="I10" s="12">
        <f t="shared" si="0"/>
        <v>10</v>
      </c>
      <c r="J10" s="11">
        <v>6646</v>
      </c>
      <c r="K10" s="58" t="s">
        <v>1124</v>
      </c>
      <c r="L10" s="8">
        <f t="shared" si="1"/>
        <v>150.46644598254588</v>
      </c>
      <c r="M10" s="7" t="str">
        <f t="shared" si="2"/>
        <v>Média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69">
        <f>COUNTIF(M$5:M$857,"Silencioso")</f>
        <v>601</v>
      </c>
      <c r="U10" s="71">
        <f>T10/T$10*100</f>
        <v>100</v>
      </c>
    </row>
    <row r="11" spans="1:21" ht="17.25" thickTop="1" thickBot="1" x14ac:dyDescent="0.3">
      <c r="A11" s="42">
        <v>753</v>
      </c>
      <c r="B11" s="7">
        <v>316400</v>
      </c>
      <c r="C11" s="17" t="s">
        <v>1112</v>
      </c>
      <c r="D11" s="36" t="s">
        <v>17</v>
      </c>
      <c r="E11" s="36" t="s">
        <v>763</v>
      </c>
      <c r="F11" s="12">
        <f>VLOOKUP(A11,Dengue!$1:$1048576,10,FALSE)</f>
        <v>9</v>
      </c>
      <c r="G11" s="12">
        <f>VLOOKUP($A11,Chik!$1:$1048576,10,FALSE)</f>
        <v>1</v>
      </c>
      <c r="H11" s="12">
        <f>VLOOKUP($A11,zika!$1:$1048576,10,FALSE)</f>
        <v>0</v>
      </c>
      <c r="I11" s="12">
        <f t="shared" si="0"/>
        <v>10</v>
      </c>
      <c r="J11" s="11">
        <v>7858</v>
      </c>
      <c r="K11" s="58" t="s">
        <v>1124</v>
      </c>
      <c r="L11" s="8">
        <f t="shared" si="1"/>
        <v>127.25884448969204</v>
      </c>
      <c r="M11" s="7" t="str">
        <f t="shared" si="2"/>
        <v>Média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141.76372712146423</v>
      </c>
    </row>
    <row r="12" spans="1:21" ht="16.5" thickTop="1" x14ac:dyDescent="0.25">
      <c r="A12" s="42">
        <v>386</v>
      </c>
      <c r="B12" s="7">
        <v>313410</v>
      </c>
      <c r="C12" s="17" t="s">
        <v>1113</v>
      </c>
      <c r="D12" s="36" t="s">
        <v>22</v>
      </c>
      <c r="E12" s="36" t="s">
        <v>413</v>
      </c>
      <c r="F12" s="12">
        <f>VLOOKUP(A12,Dengue!$1:$1048576,10,FALSE)</f>
        <v>7</v>
      </c>
      <c r="G12" s="12">
        <f>VLOOKUP($A12,Chik!$1:$1048576,10,FALSE)</f>
        <v>0</v>
      </c>
      <c r="H12" s="12">
        <f>VLOOKUP($A12,zika!$1:$1048576,10,FALSE)</f>
        <v>0</v>
      </c>
      <c r="I12" s="12">
        <f t="shared" si="0"/>
        <v>7</v>
      </c>
      <c r="J12" s="11">
        <v>6039</v>
      </c>
      <c r="K12" s="58" t="s">
        <v>1124</v>
      </c>
      <c r="L12" s="8">
        <f t="shared" si="1"/>
        <v>115.91323066732903</v>
      </c>
      <c r="M12" s="7" t="str">
        <f t="shared" si="2"/>
        <v>Média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38"/>
    </row>
    <row r="13" spans="1:21" ht="15.75" x14ac:dyDescent="0.25">
      <c r="A13" s="42">
        <v>630</v>
      </c>
      <c r="B13" s="7">
        <v>315410</v>
      </c>
      <c r="C13" s="17" t="s">
        <v>1118</v>
      </c>
      <c r="D13" s="36" t="s">
        <v>38</v>
      </c>
      <c r="E13" s="36" t="s">
        <v>641</v>
      </c>
      <c r="F13" s="12">
        <f>VLOOKUP(A13,Dengue!$1:$1048576,10,FALSE)</f>
        <v>8</v>
      </c>
      <c r="G13" s="73">
        <f>VLOOKUP($A13,Chik!$1:$1048576,10,FALSE)</f>
        <v>4</v>
      </c>
      <c r="H13" s="12">
        <f>VLOOKUP($A13,zika!$1:$1048576,10,FALSE)</f>
        <v>0</v>
      </c>
      <c r="I13" s="12">
        <f t="shared" si="0"/>
        <v>12</v>
      </c>
      <c r="J13" s="11">
        <v>10514</v>
      </c>
      <c r="K13" s="58" t="s">
        <v>1124</v>
      </c>
      <c r="L13" s="8">
        <f t="shared" si="1"/>
        <v>114.13353623739775</v>
      </c>
      <c r="M13" s="7" t="str">
        <f t="shared" si="2"/>
        <v>Média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38"/>
    </row>
    <row r="14" spans="1:21" ht="15.75" x14ac:dyDescent="0.25">
      <c r="A14" s="42">
        <v>503</v>
      </c>
      <c r="B14" s="7">
        <v>314350</v>
      </c>
      <c r="C14" s="17" t="s">
        <v>1111</v>
      </c>
      <c r="D14" s="36" t="s">
        <v>11</v>
      </c>
      <c r="E14" s="36" t="s">
        <v>524</v>
      </c>
      <c r="F14" s="12">
        <f>VLOOKUP(A14,Dengue!$1:$1048576,10,FALSE)</f>
        <v>10</v>
      </c>
      <c r="G14" s="12">
        <f>VLOOKUP($A14,Chik!$1:$1048576,10,FALSE)</f>
        <v>0</v>
      </c>
      <c r="H14" s="12">
        <f>VLOOKUP($A14,zika!$1:$1048576,10,FALSE)</f>
        <v>0</v>
      </c>
      <c r="I14" s="12">
        <f t="shared" si="0"/>
        <v>10</v>
      </c>
      <c r="J14" s="11">
        <v>8815</v>
      </c>
      <c r="K14" s="58" t="s">
        <v>1124</v>
      </c>
      <c r="L14" s="8">
        <f t="shared" si="1"/>
        <v>113.44299489506524</v>
      </c>
      <c r="M14" s="7" t="str">
        <f t="shared" si="2"/>
        <v>Média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38"/>
    </row>
    <row r="15" spans="1:21" ht="15.75" x14ac:dyDescent="0.25">
      <c r="A15" s="42">
        <v>330</v>
      </c>
      <c r="B15" s="7">
        <v>312910</v>
      </c>
      <c r="C15" s="17" t="s">
        <v>1110</v>
      </c>
      <c r="D15" s="36" t="s">
        <v>142</v>
      </c>
      <c r="E15" s="46" t="s">
        <v>359</v>
      </c>
      <c r="F15" s="12">
        <f>VLOOKUP(A15,Dengue!$1:$1048576,10,FALSE)</f>
        <v>6</v>
      </c>
      <c r="G15" s="12">
        <f>VLOOKUP($A15,Chik!$1:$1048576,10,FALSE)</f>
        <v>0</v>
      </c>
      <c r="H15" s="12">
        <f>VLOOKUP($A15,zika!$1:$1048576,10,FALSE)</f>
        <v>0</v>
      </c>
      <c r="I15" s="12">
        <f t="shared" si="0"/>
        <v>6</v>
      </c>
      <c r="J15" s="11">
        <v>5704</v>
      </c>
      <c r="K15" s="58" t="s">
        <v>1124</v>
      </c>
      <c r="L15" s="8">
        <f t="shared" si="1"/>
        <v>105.18934081346423</v>
      </c>
      <c r="M15" s="7" t="str">
        <f t="shared" si="2"/>
        <v>Média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38"/>
    </row>
    <row r="16" spans="1:21" ht="15.75" x14ac:dyDescent="0.25">
      <c r="A16" s="42">
        <v>842</v>
      </c>
      <c r="B16" s="7">
        <v>317110</v>
      </c>
      <c r="C16" s="17" t="s">
        <v>1114</v>
      </c>
      <c r="D16" s="36" t="s">
        <v>24</v>
      </c>
      <c r="E16" s="36" t="s">
        <v>844</v>
      </c>
      <c r="F16" s="12">
        <f>VLOOKUP(A16,Dengue!$1:$1048576,10,FALSE)</f>
        <v>4</v>
      </c>
      <c r="G16" s="12">
        <f>VLOOKUP($A16,Chik!$1:$1048576,10,FALSE)</f>
        <v>0</v>
      </c>
      <c r="H16" s="12">
        <f>VLOOKUP($A16,zika!$1:$1048576,10,FALSE)</f>
        <v>0</v>
      </c>
      <c r="I16" s="12">
        <f t="shared" si="0"/>
        <v>4</v>
      </c>
      <c r="J16" s="11">
        <v>3951</v>
      </c>
      <c r="K16" s="58" t="s">
        <v>1124</v>
      </c>
      <c r="L16" s="8">
        <f t="shared" si="1"/>
        <v>101.24019235636548</v>
      </c>
      <c r="M16" s="7" t="str">
        <f t="shared" si="2"/>
        <v>Média</v>
      </c>
      <c r="N16" s="7" t="str">
        <f>VLOOKUP($B16,LIRAa!$1:$1048576,3,FALSE)</f>
        <v>Sem Informação</v>
      </c>
      <c r="O16" s="7" t="str">
        <f>VLOOKUP($B16,LIRAa!$1:$1048576,4,FALSE)</f>
        <v>Sem Informação</v>
      </c>
      <c r="P16" s="7" t="str">
        <f>VLOOKUP($B16,LIRAa!$1:$1048576,5,FALSE)</f>
        <v>Sem Informação</v>
      </c>
      <c r="S16" s="38"/>
    </row>
    <row r="17" spans="1:19" ht="15.75" x14ac:dyDescent="0.25">
      <c r="A17" s="42">
        <v>851</v>
      </c>
      <c r="B17" s="7">
        <v>317200</v>
      </c>
      <c r="C17" s="17" t="s">
        <v>1118</v>
      </c>
      <c r="D17" s="36" t="s">
        <v>62</v>
      </c>
      <c r="E17" s="36" t="s">
        <v>853</v>
      </c>
      <c r="F17" s="12">
        <f>VLOOKUP(A17,Dengue!$1:$1048576,10,FALSE)</f>
        <v>41</v>
      </c>
      <c r="G17" s="12">
        <f>VLOOKUP($A17,Chik!$1:$1048576,10,FALSE)</f>
        <v>1</v>
      </c>
      <c r="H17" s="12">
        <f>VLOOKUP($A17,zika!$1:$1048576,10,FALSE)</f>
        <v>0</v>
      </c>
      <c r="I17" s="12">
        <f t="shared" si="0"/>
        <v>42</v>
      </c>
      <c r="J17" s="11">
        <v>42149</v>
      </c>
      <c r="K17" s="58" t="s">
        <v>1125</v>
      </c>
      <c r="L17" s="8">
        <f t="shared" si="1"/>
        <v>99.646492206220785</v>
      </c>
      <c r="M17" s="7" t="str">
        <f t="shared" si="2"/>
        <v>Baixa</v>
      </c>
      <c r="N17" s="7">
        <f>VLOOKUP($B17,LIRAa!$1:$1048576,3,FALSE)</f>
        <v>2.2999999999999998</v>
      </c>
      <c r="O17" s="7">
        <f>VLOOKUP($B17,LIRAa!$1:$1048576,4,FALSE)</f>
        <v>1.3</v>
      </c>
      <c r="P17" s="7">
        <f>VLOOKUP($B17,LIRAa!$1:$1048576,5,FALSE)</f>
        <v>1.7</v>
      </c>
      <c r="S17" s="38"/>
    </row>
    <row r="18" spans="1:19" ht="15.75" x14ac:dyDescent="0.25">
      <c r="A18" s="42">
        <v>641</v>
      </c>
      <c r="B18" s="7">
        <v>315510</v>
      </c>
      <c r="C18" s="17" t="s">
        <v>1116</v>
      </c>
      <c r="D18" s="36" t="s">
        <v>30</v>
      </c>
      <c r="E18" s="36" t="s">
        <v>652</v>
      </c>
      <c r="F18" s="12">
        <f>VLOOKUP(A18,Dengue!$1:$1048576,10,FALSE)</f>
        <v>5</v>
      </c>
      <c r="G18" s="12">
        <f>VLOOKUP($A18,Chik!$1:$1048576,10,FALSE)</f>
        <v>0</v>
      </c>
      <c r="H18" s="12">
        <f>VLOOKUP($A18,zika!$1:$1048576,10,FALSE)</f>
        <v>0</v>
      </c>
      <c r="I18" s="12">
        <f t="shared" si="0"/>
        <v>5</v>
      </c>
      <c r="J18" s="11">
        <v>5167</v>
      </c>
      <c r="K18" s="58" t="s">
        <v>1124</v>
      </c>
      <c r="L18" s="8">
        <f t="shared" si="1"/>
        <v>96.767950454809366</v>
      </c>
      <c r="M18" s="7" t="str">
        <f t="shared" si="2"/>
        <v>Baixa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19" ht="15.75" x14ac:dyDescent="0.25">
      <c r="A19" s="42">
        <v>344</v>
      </c>
      <c r="B19" s="7">
        <v>313030</v>
      </c>
      <c r="C19" s="17" t="s">
        <v>1115</v>
      </c>
      <c r="D19" s="36" t="s">
        <v>26</v>
      </c>
      <c r="E19" s="36" t="s">
        <v>373</v>
      </c>
      <c r="F19" s="12">
        <f>VLOOKUP(A19,Dengue!$1:$1048576,10,FALSE)</f>
        <v>7</v>
      </c>
      <c r="G19" s="12">
        <f>VLOOKUP($A19,Chik!$1:$1048576,10,FALSE)</f>
        <v>0</v>
      </c>
      <c r="H19" s="12">
        <f>VLOOKUP($A19,zika!$1:$1048576,10,FALSE)</f>
        <v>0</v>
      </c>
      <c r="I19" s="12">
        <f t="shared" si="0"/>
        <v>7</v>
      </c>
      <c r="J19" s="11">
        <v>7971</v>
      </c>
      <c r="K19" s="58" t="s">
        <v>1124</v>
      </c>
      <c r="L19" s="8">
        <f t="shared" si="1"/>
        <v>87.818341487893619</v>
      </c>
      <c r="M19" s="7" t="str">
        <f t="shared" si="2"/>
        <v>Baixa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19" ht="15.75" x14ac:dyDescent="0.25">
      <c r="A20" s="42">
        <v>353</v>
      </c>
      <c r="B20" s="7">
        <v>313100</v>
      </c>
      <c r="C20" s="17" t="s">
        <v>1111</v>
      </c>
      <c r="D20" s="36" t="s">
        <v>11</v>
      </c>
      <c r="E20" s="36" t="s">
        <v>382</v>
      </c>
      <c r="F20" s="12">
        <f>VLOOKUP(A20,Dengue!$1:$1048576,10,FALSE)</f>
        <v>5</v>
      </c>
      <c r="G20" s="12">
        <f>VLOOKUP($A20,Chik!$1:$1048576,10,FALSE)</f>
        <v>0</v>
      </c>
      <c r="H20" s="12">
        <f>VLOOKUP($A20,zika!$1:$1048576,10,FALSE)</f>
        <v>0</v>
      </c>
      <c r="I20" s="12">
        <f t="shared" si="0"/>
        <v>5</v>
      </c>
      <c r="J20" s="11">
        <v>6228</v>
      </c>
      <c r="K20" s="58" t="s">
        <v>1124</v>
      </c>
      <c r="L20" s="8">
        <f t="shared" si="1"/>
        <v>80.282594733461778</v>
      </c>
      <c r="M20" s="7" t="str">
        <f t="shared" si="2"/>
        <v>Baixa</v>
      </c>
      <c r="N20" s="7" t="str">
        <f>VLOOKUP($B20,LIRAa!$1:$1048576,3,FALSE)</f>
        <v>Sem Informação</v>
      </c>
      <c r="O20" s="7" t="str">
        <f>VLOOKUP($B20,LIRAa!$1:$1048576,4,FALSE)</f>
        <v>Sem Informação</v>
      </c>
      <c r="P20" s="7" t="str">
        <f>VLOOKUP($B20,LIRAa!$1:$1048576,5,FALSE)</f>
        <v>Sem Informação</v>
      </c>
      <c r="S20" s="38"/>
    </row>
    <row r="21" spans="1:19" ht="15.75" x14ac:dyDescent="0.25">
      <c r="A21" s="42">
        <v>810</v>
      </c>
      <c r="B21" s="7">
        <v>316900</v>
      </c>
      <c r="C21" s="17" t="s">
        <v>1118</v>
      </c>
      <c r="D21" s="36" t="s">
        <v>62</v>
      </c>
      <c r="E21" s="36" t="s">
        <v>817</v>
      </c>
      <c r="F21" s="12">
        <f>VLOOKUP(A21,Dengue!$1:$1048576,10,FALSE)</f>
        <v>13</v>
      </c>
      <c r="G21" s="12">
        <f>VLOOKUP($A21,Chik!$1:$1048576,10,FALSE)</f>
        <v>0</v>
      </c>
      <c r="H21" s="12">
        <f>VLOOKUP($A21,zika!$1:$1048576,10,FALSE)</f>
        <v>0</v>
      </c>
      <c r="I21" s="12">
        <f t="shared" si="0"/>
        <v>13</v>
      </c>
      <c r="J21" s="11">
        <v>16602</v>
      </c>
      <c r="K21" s="58" t="s">
        <v>1124</v>
      </c>
      <c r="L21" s="8">
        <f t="shared" si="1"/>
        <v>78.303818817009997</v>
      </c>
      <c r="M21" s="7" t="str">
        <f t="shared" si="2"/>
        <v>Baixa</v>
      </c>
      <c r="N21" s="7" t="str">
        <f>VLOOKUP($B21,LIRAa!$1:$1048576,3,FALSE)</f>
        <v>Sem Informação</v>
      </c>
      <c r="O21" s="7" t="str">
        <f>VLOOKUP($B21,LIRAa!$1:$1048576,4,FALSE)</f>
        <v>Sem Informação</v>
      </c>
      <c r="P21" s="7" t="str">
        <f>VLOOKUP($B21,LIRAa!$1:$1048576,5,FALSE)</f>
        <v>Sem Informação</v>
      </c>
      <c r="S21" s="38"/>
    </row>
    <row r="22" spans="1:19" ht="15.75" x14ac:dyDescent="0.25">
      <c r="A22" s="42">
        <v>4</v>
      </c>
      <c r="B22" s="7">
        <v>310040</v>
      </c>
      <c r="C22" s="17" t="s">
        <v>1112</v>
      </c>
      <c r="D22" s="36" t="s">
        <v>17</v>
      </c>
      <c r="E22" s="36" t="s">
        <v>18</v>
      </c>
      <c r="F22" s="12">
        <f>VLOOKUP(A22,Dengue!$1:$1048576,10,FALSE)</f>
        <v>3</v>
      </c>
      <c r="G22" s="12">
        <f>VLOOKUP($A22,Chik!$1:$1048576,10,FALSE)</f>
        <v>0</v>
      </c>
      <c r="H22" s="12">
        <f>VLOOKUP($A22,zika!$1:$1048576,10,FALSE)</f>
        <v>0</v>
      </c>
      <c r="I22" s="12">
        <f t="shared" si="0"/>
        <v>3</v>
      </c>
      <c r="J22" s="11">
        <v>3994</v>
      </c>
      <c r="K22" s="58" t="s">
        <v>1124</v>
      </c>
      <c r="L22" s="8">
        <f t="shared" si="1"/>
        <v>75.11266900350526</v>
      </c>
      <c r="M22" s="7" t="str">
        <f t="shared" si="2"/>
        <v>Baixa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19" ht="15.75" x14ac:dyDescent="0.25">
      <c r="A23" s="42">
        <v>355</v>
      </c>
      <c r="B23" s="7">
        <v>313115</v>
      </c>
      <c r="C23" s="17" t="s">
        <v>1113</v>
      </c>
      <c r="D23" s="36" t="s">
        <v>20</v>
      </c>
      <c r="E23" s="36" t="s">
        <v>384</v>
      </c>
      <c r="F23" s="12">
        <f>VLOOKUP(A23,Dengue!$1:$1048576,10,FALSE)</f>
        <v>13</v>
      </c>
      <c r="G23" s="12">
        <f>VLOOKUP($A23,Chik!$1:$1048576,10,FALSE)</f>
        <v>0</v>
      </c>
      <c r="H23" s="12">
        <f>VLOOKUP($A23,zika!$1:$1048576,10,FALSE)</f>
        <v>0</v>
      </c>
      <c r="I23" s="12">
        <f t="shared" si="0"/>
        <v>13</v>
      </c>
      <c r="J23" s="11">
        <v>18438</v>
      </c>
      <c r="K23" s="58" t="s">
        <v>1124</v>
      </c>
      <c r="L23" s="8">
        <f t="shared" si="1"/>
        <v>70.506562533897394</v>
      </c>
      <c r="M23" s="7" t="str">
        <f t="shared" si="2"/>
        <v>Baixa</v>
      </c>
      <c r="N23" s="7" t="str">
        <f>VLOOKUP($B23,LIRAa!$1:$1048576,3,FALSE)</f>
        <v>Sem Informação</v>
      </c>
      <c r="O23" s="7" t="str">
        <f>VLOOKUP($B23,LIRAa!$1:$1048576,4,FALSE)</f>
        <v>Sem Informação</v>
      </c>
      <c r="P23" s="7" t="str">
        <f>VLOOKUP($B23,LIRAa!$1:$1048576,5,FALSE)</f>
        <v>Sem Informação</v>
      </c>
      <c r="S23" s="38"/>
    </row>
    <row r="24" spans="1:19" ht="15.75" x14ac:dyDescent="0.25">
      <c r="A24" s="42">
        <v>595</v>
      </c>
      <c r="B24" s="7">
        <v>315070</v>
      </c>
      <c r="C24" s="17" t="s">
        <v>1114</v>
      </c>
      <c r="D24" s="36" t="s">
        <v>24</v>
      </c>
      <c r="E24" s="36" t="s">
        <v>611</v>
      </c>
      <c r="F24" s="12">
        <f>VLOOKUP(A24,Dengue!$1:$1048576,10,FALSE)</f>
        <v>4</v>
      </c>
      <c r="G24" s="12">
        <f>VLOOKUP($A24,Chik!$1:$1048576,10,FALSE)</f>
        <v>0</v>
      </c>
      <c r="H24" s="12">
        <f>VLOOKUP($A24,zika!$1:$1048576,10,FALSE)</f>
        <v>0</v>
      </c>
      <c r="I24" s="12">
        <f t="shared" si="0"/>
        <v>4</v>
      </c>
      <c r="J24" s="11">
        <v>6044</v>
      </c>
      <c r="K24" s="58" t="s">
        <v>1124</v>
      </c>
      <c r="L24" s="8">
        <f t="shared" si="1"/>
        <v>66.181336863004631</v>
      </c>
      <c r="M24" s="7" t="str">
        <f t="shared" si="2"/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19" ht="15.75" x14ac:dyDescent="0.25">
      <c r="A25" s="42">
        <v>309</v>
      </c>
      <c r="B25" s="7">
        <v>312735</v>
      </c>
      <c r="C25" s="17" t="s">
        <v>1121</v>
      </c>
      <c r="D25" s="36" t="s">
        <v>102</v>
      </c>
      <c r="E25" s="36" t="s">
        <v>340</v>
      </c>
      <c r="F25" s="12">
        <f>VLOOKUP(A25,Dengue!$1:$1048576,10,FALSE)</f>
        <v>2</v>
      </c>
      <c r="G25" s="12">
        <f>VLOOKUP($A25,Chik!$1:$1048576,10,FALSE)</f>
        <v>0</v>
      </c>
      <c r="H25" s="12">
        <f>VLOOKUP($A25,zika!$1:$1048576,10,FALSE)</f>
        <v>0</v>
      </c>
      <c r="I25" s="12">
        <f t="shared" si="0"/>
        <v>2</v>
      </c>
      <c r="J25" s="11">
        <v>3136</v>
      </c>
      <c r="K25" s="58" t="s">
        <v>1124</v>
      </c>
      <c r="L25" s="8">
        <f t="shared" si="1"/>
        <v>63.775510204081627</v>
      </c>
      <c r="M25" s="7" t="str">
        <f t="shared" si="2"/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19" ht="15.75" x14ac:dyDescent="0.25">
      <c r="A26" s="42">
        <v>57</v>
      </c>
      <c r="B26" s="7">
        <v>310520</v>
      </c>
      <c r="C26" s="17" t="s">
        <v>1116</v>
      </c>
      <c r="D26" s="36" t="s">
        <v>30</v>
      </c>
      <c r="E26" s="36" t="s">
        <v>88</v>
      </c>
      <c r="F26" s="12">
        <f>VLOOKUP(A26,Dengue!$1:$1048576,10,FALSE)</f>
        <v>3</v>
      </c>
      <c r="G26" s="12">
        <f>VLOOKUP($A26,Chik!$1:$1048576,10,FALSE)</f>
        <v>0</v>
      </c>
      <c r="H26" s="12">
        <f>VLOOKUP($A26,zika!$1:$1048576,10,FALSE)</f>
        <v>0</v>
      </c>
      <c r="I26" s="12">
        <f t="shared" si="0"/>
        <v>3</v>
      </c>
      <c r="J26" s="11">
        <v>4825</v>
      </c>
      <c r="K26" s="58" t="s">
        <v>1124</v>
      </c>
      <c r="L26" s="8">
        <f t="shared" si="1"/>
        <v>62.176165803108802</v>
      </c>
      <c r="M26" s="7" t="str">
        <f t="shared" si="2"/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19" ht="15.75" x14ac:dyDescent="0.25">
      <c r="A27" s="42">
        <v>286</v>
      </c>
      <c r="B27" s="7">
        <v>312570</v>
      </c>
      <c r="C27" s="17" t="s">
        <v>1111</v>
      </c>
      <c r="D27" s="36" t="s">
        <v>11</v>
      </c>
      <c r="E27" s="36" t="s">
        <v>317</v>
      </c>
      <c r="F27" s="12">
        <f>VLOOKUP(A27,Dengue!$1:$1048576,10,FALSE)</f>
        <v>9</v>
      </c>
      <c r="G27" s="12">
        <f>VLOOKUP($A27,Chik!$1:$1048576,10,FALSE)</f>
        <v>0</v>
      </c>
      <c r="H27" s="12">
        <f>VLOOKUP($A27,zika!$1:$1048576,10,FALSE)</f>
        <v>0</v>
      </c>
      <c r="I27" s="12">
        <f t="shared" si="0"/>
        <v>9</v>
      </c>
      <c r="J27" s="11">
        <v>15235</v>
      </c>
      <c r="K27" s="58" t="s">
        <v>1124</v>
      </c>
      <c r="L27" s="8">
        <f t="shared" si="1"/>
        <v>59.074499507712503</v>
      </c>
      <c r="M27" s="7" t="str">
        <f t="shared" si="2"/>
        <v>Baixa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19" ht="15.75" x14ac:dyDescent="0.25">
      <c r="A28" s="42">
        <v>640</v>
      </c>
      <c r="B28" s="7">
        <v>315490</v>
      </c>
      <c r="C28" s="17" t="s">
        <v>1112</v>
      </c>
      <c r="D28" s="36" t="s">
        <v>17</v>
      </c>
      <c r="E28" s="36" t="s">
        <v>651</v>
      </c>
      <c r="F28" s="12">
        <f>VLOOKUP(A28,Dengue!$1:$1048576,10,FALSE)</f>
        <v>8</v>
      </c>
      <c r="G28" s="12">
        <f>VLOOKUP($A28,Chik!$1:$1048576,10,FALSE)</f>
        <v>0</v>
      </c>
      <c r="H28" s="12">
        <f>VLOOKUP($A28,zika!$1:$1048576,10,FALSE)</f>
        <v>0</v>
      </c>
      <c r="I28" s="12">
        <f t="shared" si="0"/>
        <v>8</v>
      </c>
      <c r="J28" s="11">
        <v>13659</v>
      </c>
      <c r="K28" s="58" t="s">
        <v>1124</v>
      </c>
      <c r="L28" s="8">
        <f t="shared" si="1"/>
        <v>58.569441393952708</v>
      </c>
      <c r="M28" s="7" t="str">
        <f t="shared" si="2"/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19" ht="15.75" x14ac:dyDescent="0.25">
      <c r="A29" s="42">
        <v>591</v>
      </c>
      <c r="B29" s="7">
        <v>315050</v>
      </c>
      <c r="C29" s="17" t="s">
        <v>1115</v>
      </c>
      <c r="D29" s="36" t="s">
        <v>26</v>
      </c>
      <c r="E29" s="36" t="s">
        <v>608</v>
      </c>
      <c r="F29" s="12">
        <f>VLOOKUP(A29,Dengue!$1:$1048576,10,FALSE)</f>
        <v>5</v>
      </c>
      <c r="G29" s="12">
        <f>VLOOKUP($A29,Chik!$1:$1048576,10,FALSE)</f>
        <v>0</v>
      </c>
      <c r="H29" s="12">
        <f>VLOOKUP($A29,zika!$1:$1048576,10,FALSE)</f>
        <v>0</v>
      </c>
      <c r="I29" s="12">
        <f t="shared" si="0"/>
        <v>5</v>
      </c>
      <c r="J29" s="11">
        <v>8631</v>
      </c>
      <c r="K29" s="58" t="s">
        <v>1124</v>
      </c>
      <c r="L29" s="8">
        <f t="shared" si="1"/>
        <v>57.930714865021436</v>
      </c>
      <c r="M29" s="7" t="str">
        <f t="shared" si="2"/>
        <v>Baixa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19" ht="15.75" x14ac:dyDescent="0.25">
      <c r="A30" s="42">
        <v>852</v>
      </c>
      <c r="B30" s="7">
        <v>317210</v>
      </c>
      <c r="C30" s="17" t="s">
        <v>1118</v>
      </c>
      <c r="D30" s="36" t="s">
        <v>38</v>
      </c>
      <c r="E30" s="36" t="s">
        <v>854</v>
      </c>
      <c r="F30" s="12">
        <f>VLOOKUP(A30,Dengue!$1:$1048576,10,FALSE)</f>
        <v>3</v>
      </c>
      <c r="G30" s="12">
        <f>VLOOKUP($A30,Chik!$1:$1048576,10,FALSE)</f>
        <v>0</v>
      </c>
      <c r="H30" s="12">
        <f>VLOOKUP($A30,zika!$1:$1048576,10,FALSE)</f>
        <v>0</v>
      </c>
      <c r="I30" s="12">
        <f t="shared" si="0"/>
        <v>3</v>
      </c>
      <c r="J30" s="11">
        <v>5243</v>
      </c>
      <c r="K30" s="58" t="s">
        <v>1124</v>
      </c>
      <c r="L30" s="8">
        <f t="shared" si="1"/>
        <v>57.219149341979787</v>
      </c>
      <c r="M30" s="7" t="str">
        <f t="shared" si="2"/>
        <v>Baixa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19" ht="15.75" x14ac:dyDescent="0.25">
      <c r="A31" s="42">
        <v>397</v>
      </c>
      <c r="B31" s="7">
        <v>313507</v>
      </c>
      <c r="C31" s="17" t="s">
        <v>1113</v>
      </c>
      <c r="D31" s="36" t="s">
        <v>22</v>
      </c>
      <c r="E31" s="36" t="s">
        <v>423</v>
      </c>
      <c r="F31" s="12">
        <f>VLOOKUP(A31,Dengue!$1:$1048576,10,FALSE)</f>
        <v>3</v>
      </c>
      <c r="G31" s="12">
        <f>VLOOKUP($A31,Chik!$1:$1048576,10,FALSE)</f>
        <v>0</v>
      </c>
      <c r="H31" s="12">
        <f>VLOOKUP($A31,zika!$1:$1048576,10,FALSE)</f>
        <v>0</v>
      </c>
      <c r="I31" s="12">
        <f t="shared" si="0"/>
        <v>3</v>
      </c>
      <c r="J31" s="11">
        <v>5378</v>
      </c>
      <c r="K31" s="58" t="s">
        <v>1124</v>
      </c>
      <c r="L31" s="8">
        <f t="shared" si="1"/>
        <v>55.782818891781325</v>
      </c>
      <c r="M31" s="7" t="str">
        <f t="shared" si="2"/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19" ht="15.75" x14ac:dyDescent="0.25">
      <c r="A32" s="42">
        <v>709</v>
      </c>
      <c r="B32" s="7">
        <v>316090</v>
      </c>
      <c r="C32" s="17" t="s">
        <v>1119</v>
      </c>
      <c r="D32" s="36" t="s">
        <v>41</v>
      </c>
      <c r="E32" s="36" t="s">
        <v>719</v>
      </c>
      <c r="F32" s="12">
        <f>VLOOKUP(A32,Dengue!$1:$1048576,10,FALSE)</f>
        <v>2</v>
      </c>
      <c r="G32" s="12">
        <f>VLOOKUP($A32,Chik!$1:$1048576,10,FALSE)</f>
        <v>0</v>
      </c>
      <c r="H32" s="12">
        <f>VLOOKUP($A32,zika!$1:$1048576,10,FALSE)</f>
        <v>0</v>
      </c>
      <c r="I32" s="12">
        <f t="shared" si="0"/>
        <v>2</v>
      </c>
      <c r="J32" s="11">
        <v>3721</v>
      </c>
      <c r="K32" s="58" t="s">
        <v>1124</v>
      </c>
      <c r="L32" s="8">
        <f t="shared" si="1"/>
        <v>53.748992206396125</v>
      </c>
      <c r="M32" s="7" t="str">
        <f t="shared" si="2"/>
        <v>Baixa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19" ht="15.75" x14ac:dyDescent="0.25">
      <c r="A33" s="42">
        <v>719</v>
      </c>
      <c r="B33" s="7">
        <v>316165</v>
      </c>
      <c r="C33" s="17" t="s">
        <v>1113</v>
      </c>
      <c r="D33" s="36" t="s">
        <v>22</v>
      </c>
      <c r="E33" s="36" t="s">
        <v>729</v>
      </c>
      <c r="F33" s="12">
        <f>VLOOKUP(A33,Dengue!$1:$1048576,10,FALSE)</f>
        <v>2</v>
      </c>
      <c r="G33" s="12">
        <f>VLOOKUP($A33,Chik!$1:$1048576,10,FALSE)</f>
        <v>0</v>
      </c>
      <c r="H33" s="12">
        <f>VLOOKUP($A33,zika!$1:$1048576,10,FALSE)</f>
        <v>0</v>
      </c>
      <c r="I33" s="12">
        <f t="shared" si="0"/>
        <v>2</v>
      </c>
      <c r="J33" s="11">
        <v>3963</v>
      </c>
      <c r="K33" s="58" t="s">
        <v>1124</v>
      </c>
      <c r="L33" s="8">
        <f t="shared" si="1"/>
        <v>50.466818067120869</v>
      </c>
      <c r="M33" s="7" t="str">
        <f t="shared" si="2"/>
        <v>Baixa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461</v>
      </c>
      <c r="B34" s="7">
        <v>314010</v>
      </c>
      <c r="C34" s="17" t="s">
        <v>1113</v>
      </c>
      <c r="D34" s="36" t="s">
        <v>22</v>
      </c>
      <c r="E34" s="36" t="s">
        <v>483</v>
      </c>
      <c r="F34" s="12">
        <f>VLOOKUP(A34,Dengue!$1:$1048576,10,FALSE)</f>
        <v>2</v>
      </c>
      <c r="G34" s="12">
        <f>VLOOKUP($A34,Chik!$1:$1048576,10,FALSE)</f>
        <v>0</v>
      </c>
      <c r="H34" s="12">
        <f>VLOOKUP($A34,zika!$1:$1048576,10,FALSE)</f>
        <v>0</v>
      </c>
      <c r="I34" s="12">
        <f t="shared" si="0"/>
        <v>2</v>
      </c>
      <c r="J34" s="11">
        <v>4134</v>
      </c>
      <c r="K34" s="58" t="s">
        <v>1124</v>
      </c>
      <c r="L34" s="8">
        <f t="shared" si="1"/>
        <v>48.379293662312527</v>
      </c>
      <c r="M34" s="7" t="str">
        <f t="shared" si="2"/>
        <v>Baixa</v>
      </c>
      <c r="N34" s="7" t="str">
        <f>VLOOKUP($B34,LIRAa!$1:$1048576,3,FALSE)</f>
        <v>Sem Informação</v>
      </c>
      <c r="O34" s="7" t="str">
        <f>VLOOKUP($B34,LIRAa!$1:$1048576,4,FALSE)</f>
        <v>Sem Informação</v>
      </c>
      <c r="P34" s="7" t="str">
        <f>VLOOKUP($B34,LIRAa!$1:$1048576,5,FALSE)</f>
        <v>Sem Informação</v>
      </c>
      <c r="S34" s="38"/>
    </row>
    <row r="35" spans="1:19" ht="15.75" x14ac:dyDescent="0.25">
      <c r="A35" s="42">
        <v>662</v>
      </c>
      <c r="B35" s="7">
        <v>315700</v>
      </c>
      <c r="C35" s="17" t="s">
        <v>1121</v>
      </c>
      <c r="D35" s="36" t="s">
        <v>102</v>
      </c>
      <c r="E35" s="36" t="s">
        <v>673</v>
      </c>
      <c r="F35" s="12">
        <f>VLOOKUP(A35,Dengue!$1:$1048576,10,FALSE)</f>
        <v>20</v>
      </c>
      <c r="G35" s="12">
        <f>VLOOKUP($A35,Chik!$1:$1048576,10,FALSE)</f>
        <v>0</v>
      </c>
      <c r="H35" s="12">
        <f>VLOOKUP($A35,zika!$1:$1048576,10,FALSE)</f>
        <v>0</v>
      </c>
      <c r="I35" s="12">
        <f t="shared" si="0"/>
        <v>20</v>
      </c>
      <c r="J35" s="11">
        <v>41349</v>
      </c>
      <c r="K35" s="58" t="s">
        <v>1125</v>
      </c>
      <c r="L35" s="8">
        <f t="shared" si="1"/>
        <v>48.368763452562334</v>
      </c>
      <c r="M35" s="7" t="str">
        <f t="shared" si="2"/>
        <v>Baixa</v>
      </c>
      <c r="N35" s="7">
        <f>VLOOKUP($B35,LIRAa!$1:$1048576,3,FALSE)</f>
        <v>1.4</v>
      </c>
      <c r="O35" s="7">
        <f>VLOOKUP($B35,LIRAa!$1:$1048576,4,FALSE)</f>
        <v>0.8</v>
      </c>
      <c r="P35" s="7">
        <f>VLOOKUP($B35,LIRAa!$1:$1048576,5,FALSE)</f>
        <v>1.3</v>
      </c>
      <c r="S35" s="38"/>
    </row>
    <row r="36" spans="1:19" ht="15.75" x14ac:dyDescent="0.25">
      <c r="A36" s="42">
        <v>610</v>
      </c>
      <c r="B36" s="7">
        <v>315213</v>
      </c>
      <c r="C36" s="17" t="s">
        <v>1121</v>
      </c>
      <c r="D36" s="36" t="s">
        <v>135</v>
      </c>
      <c r="E36" s="36" t="s">
        <v>623</v>
      </c>
      <c r="F36" s="12">
        <f>VLOOKUP(A36,Dengue!$1:$1048576,10,FALSE)</f>
        <v>2</v>
      </c>
      <c r="G36" s="12">
        <f>VLOOKUP($A36,Chik!$1:$1048576,10,FALSE)</f>
        <v>0</v>
      </c>
      <c r="H36" s="12">
        <f>VLOOKUP($A36,zika!$1:$1048576,10,FALSE)</f>
        <v>0</v>
      </c>
      <c r="I36" s="12">
        <f t="shared" si="0"/>
        <v>2</v>
      </c>
      <c r="J36" s="11">
        <v>4237</v>
      </c>
      <c r="K36" s="58" t="s">
        <v>1124</v>
      </c>
      <c r="L36" s="8">
        <f t="shared" si="1"/>
        <v>47.203209818267638</v>
      </c>
      <c r="M36" s="7" t="str">
        <f t="shared" si="2"/>
        <v>Baixa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343</v>
      </c>
      <c r="B37" s="7">
        <v>313020</v>
      </c>
      <c r="C37" s="17" t="s">
        <v>1115</v>
      </c>
      <c r="D37" s="36" t="s">
        <v>26</v>
      </c>
      <c r="E37" s="36" t="s">
        <v>372</v>
      </c>
      <c r="F37" s="12">
        <f>VLOOKUP(A37,Dengue!$1:$1048576,10,FALSE)</f>
        <v>5</v>
      </c>
      <c r="G37" s="12">
        <f>VLOOKUP($A37,Chik!$1:$1048576,10,FALSE)</f>
        <v>0</v>
      </c>
      <c r="H37" s="12">
        <f>VLOOKUP($A37,zika!$1:$1048576,10,FALSE)</f>
        <v>0</v>
      </c>
      <c r="I37" s="12">
        <f t="shared" si="0"/>
        <v>5</v>
      </c>
      <c r="J37" s="11">
        <v>10709</v>
      </c>
      <c r="K37" s="58" t="s">
        <v>1124</v>
      </c>
      <c r="L37" s="8">
        <f t="shared" si="1"/>
        <v>46.689700252124382</v>
      </c>
      <c r="M37" s="7" t="str">
        <f t="shared" si="2"/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257</v>
      </c>
      <c r="B38" s="7">
        <v>312290</v>
      </c>
      <c r="C38" s="17" t="s">
        <v>1118</v>
      </c>
      <c r="D38" s="36" t="s">
        <v>38</v>
      </c>
      <c r="E38" s="36" t="s">
        <v>857</v>
      </c>
      <c r="F38" s="12">
        <f>VLOOKUP(A38,Dengue!$1:$1048576,10,FALSE)</f>
        <v>3</v>
      </c>
      <c r="G38" s="12">
        <f>VLOOKUP($A38,Chik!$1:$1048576,10,FALSE)</f>
        <v>0</v>
      </c>
      <c r="H38" s="12">
        <f>VLOOKUP($A38,zika!$1:$1048576,10,FALSE)</f>
        <v>0</v>
      </c>
      <c r="I38" s="12">
        <f t="shared" si="0"/>
        <v>3</v>
      </c>
      <c r="J38" s="11">
        <v>6523</v>
      </c>
      <c r="K38" s="58" t="s">
        <v>1124</v>
      </c>
      <c r="L38" s="8">
        <f t="shared" si="1"/>
        <v>45.991108385712096</v>
      </c>
      <c r="M38" s="7" t="str">
        <f t="shared" si="2"/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19" ht="15.75" x14ac:dyDescent="0.25">
      <c r="A39" s="42">
        <v>202</v>
      </c>
      <c r="B39" s="7">
        <v>311820</v>
      </c>
      <c r="C39" s="17" t="s">
        <v>1114</v>
      </c>
      <c r="D39" s="36" t="s">
        <v>24</v>
      </c>
      <c r="E39" s="36" t="s">
        <v>237</v>
      </c>
      <c r="F39" s="12">
        <f>VLOOKUP(A39,Dengue!$1:$1048576,10,FALSE)</f>
        <v>3</v>
      </c>
      <c r="G39" s="12">
        <f>VLOOKUP($A39,Chik!$1:$1048576,10,FALSE)</f>
        <v>0</v>
      </c>
      <c r="H39" s="12">
        <f>VLOOKUP($A39,zika!$1:$1048576,10,FALSE)</f>
        <v>0</v>
      </c>
      <c r="I39" s="12">
        <f t="shared" si="0"/>
        <v>3</v>
      </c>
      <c r="J39" s="11">
        <v>6908</v>
      </c>
      <c r="K39" s="58" t="s">
        <v>1124</v>
      </c>
      <c r="L39" s="8">
        <f t="shared" si="1"/>
        <v>43.427909669947887</v>
      </c>
      <c r="M39" s="7" t="str">
        <f t="shared" si="2"/>
        <v>Baixa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19" ht="15.75" x14ac:dyDescent="0.25">
      <c r="A40" s="42">
        <v>410</v>
      </c>
      <c r="B40" s="7">
        <v>313610</v>
      </c>
      <c r="C40" s="17" t="s">
        <v>1113</v>
      </c>
      <c r="D40" s="36" t="s">
        <v>20</v>
      </c>
      <c r="E40" s="36" t="s">
        <v>435</v>
      </c>
      <c r="F40" s="12">
        <f>VLOOKUP(A40,Dengue!$1:$1048576,10,FALSE)</f>
        <v>2</v>
      </c>
      <c r="G40" s="12">
        <f>VLOOKUP($A40,Chik!$1:$1048576,10,FALSE)</f>
        <v>0</v>
      </c>
      <c r="H40" s="12">
        <f>VLOOKUP($A40,zika!$1:$1048576,10,FALSE)</f>
        <v>0</v>
      </c>
      <c r="I40" s="12">
        <f t="shared" si="0"/>
        <v>2</v>
      </c>
      <c r="J40" s="11">
        <v>4674</v>
      </c>
      <c r="K40" s="58" t="s">
        <v>1124</v>
      </c>
      <c r="L40" s="8">
        <f t="shared" si="1"/>
        <v>42.78990158322636</v>
      </c>
      <c r="M40" s="7" t="str">
        <f t="shared" si="2"/>
        <v>Baixa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448</v>
      </c>
      <c r="B41" s="7">
        <v>313890</v>
      </c>
      <c r="C41" s="17" t="s">
        <v>1116</v>
      </c>
      <c r="D41" s="36" t="s">
        <v>28</v>
      </c>
      <c r="E41" s="36" t="s">
        <v>471</v>
      </c>
      <c r="F41" s="12">
        <f>VLOOKUP(A41,Dengue!$1:$1048576,10,FALSE)</f>
        <v>3</v>
      </c>
      <c r="G41" s="12">
        <f>VLOOKUP($A41,Chik!$1:$1048576,10,FALSE)</f>
        <v>0</v>
      </c>
      <c r="H41" s="12">
        <f>VLOOKUP($A41,zika!$1:$1048576,10,FALSE)</f>
        <v>0</v>
      </c>
      <c r="I41" s="12">
        <f t="shared" si="0"/>
        <v>3</v>
      </c>
      <c r="J41" s="11">
        <v>7110</v>
      </c>
      <c r="K41" s="58" t="s">
        <v>1124</v>
      </c>
      <c r="L41" s="8">
        <f t="shared" si="1"/>
        <v>42.194092827004219</v>
      </c>
      <c r="M41" s="7" t="str">
        <f t="shared" si="2"/>
        <v>Baixa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438</v>
      </c>
      <c r="B42" s="7">
        <v>313835</v>
      </c>
      <c r="C42" s="17" t="s">
        <v>432</v>
      </c>
      <c r="D42" s="36" t="s">
        <v>53</v>
      </c>
      <c r="E42" s="36" t="s">
        <v>462</v>
      </c>
      <c r="F42" s="12">
        <f>VLOOKUP(A42,Dengue!$1:$1048576,10,FALSE)</f>
        <v>2</v>
      </c>
      <c r="G42" s="12">
        <f>VLOOKUP($A42,Chik!$1:$1048576,10,FALSE)</f>
        <v>0</v>
      </c>
      <c r="H42" s="12">
        <f>VLOOKUP($A42,zika!$1:$1048576,10,FALSE)</f>
        <v>0</v>
      </c>
      <c r="I42" s="12">
        <f t="shared" si="0"/>
        <v>2</v>
      </c>
      <c r="J42" s="11">
        <v>4915</v>
      </c>
      <c r="K42" s="58" t="s">
        <v>1124</v>
      </c>
      <c r="L42" s="8">
        <f t="shared" si="1"/>
        <v>40.691759918616476</v>
      </c>
      <c r="M42" s="7" t="str">
        <f t="shared" si="2"/>
        <v>Baixa</v>
      </c>
      <c r="N42" s="7" t="str">
        <f>VLOOKUP($B42,LIRAa!$1:$1048576,3,FALSE)</f>
        <v>Sem Informação</v>
      </c>
      <c r="O42" s="7" t="str">
        <f>VLOOKUP($B42,LIRAa!$1:$1048576,4,FALSE)</f>
        <v>Sem Informação</v>
      </c>
      <c r="P42" s="7" t="str">
        <f>VLOOKUP($B42,LIRAa!$1:$1048576,5,FALSE)</f>
        <v>Sem Informação</v>
      </c>
      <c r="S42" s="38"/>
    </row>
    <row r="43" spans="1:19" ht="15.75" x14ac:dyDescent="0.25">
      <c r="A43" s="42">
        <v>771</v>
      </c>
      <c r="B43" s="7">
        <v>316556</v>
      </c>
      <c r="C43" s="17" t="s">
        <v>1112</v>
      </c>
      <c r="D43" s="36" t="s">
        <v>17</v>
      </c>
      <c r="E43" s="36" t="s">
        <v>780</v>
      </c>
      <c r="F43" s="12">
        <f>VLOOKUP(A43,Dengue!$1:$1048576,10,FALSE)</f>
        <v>1</v>
      </c>
      <c r="G43" s="12">
        <f>VLOOKUP($A43,Chik!$1:$1048576,10,FALSE)</f>
        <v>0</v>
      </c>
      <c r="H43" s="12">
        <f>VLOOKUP($A43,zika!$1:$1048576,10,FALSE)</f>
        <v>0</v>
      </c>
      <c r="I43" s="12">
        <f t="shared" si="0"/>
        <v>1</v>
      </c>
      <c r="J43" s="11">
        <v>2661</v>
      </c>
      <c r="K43" s="58" t="s">
        <v>1124</v>
      </c>
      <c r="L43" s="8">
        <f t="shared" si="1"/>
        <v>37.579857196542655</v>
      </c>
      <c r="M43" s="7" t="str">
        <f t="shared" si="2"/>
        <v>Baixa</v>
      </c>
      <c r="N43" s="7" t="str">
        <f>VLOOKUP($B43,LIRAa!$1:$1048576,3,FALSE)</f>
        <v>Sem Informação</v>
      </c>
      <c r="O43" s="7" t="str">
        <f>VLOOKUP($B43,LIRAa!$1:$1048576,4,FALSE)</f>
        <v>Sem Informação</v>
      </c>
      <c r="P43" s="7" t="str">
        <f>VLOOKUP($B43,LIRAa!$1:$1048576,5,FALSE)</f>
        <v>Sem Informação</v>
      </c>
      <c r="S43" s="38"/>
    </row>
    <row r="44" spans="1:19" ht="15.75" x14ac:dyDescent="0.25">
      <c r="A44" s="42">
        <v>481</v>
      </c>
      <c r="B44" s="7">
        <v>314160</v>
      </c>
      <c r="C44" s="17" t="s">
        <v>1118</v>
      </c>
      <c r="D44" s="36" t="s">
        <v>62</v>
      </c>
      <c r="E44" s="36" t="s">
        <v>503</v>
      </c>
      <c r="F44" s="12">
        <f>VLOOKUP(A44,Dengue!$1:$1048576,10,FALSE)</f>
        <v>4</v>
      </c>
      <c r="G44" s="12">
        <f>VLOOKUP($A44,Chik!$1:$1048576,10,FALSE)</f>
        <v>0</v>
      </c>
      <c r="H44" s="12">
        <f>VLOOKUP($A44,zika!$1:$1048576,10,FALSE)</f>
        <v>0</v>
      </c>
      <c r="I44" s="12">
        <f t="shared" si="0"/>
        <v>4</v>
      </c>
      <c r="J44" s="11">
        <v>10720</v>
      </c>
      <c r="K44" s="58" t="s">
        <v>1124</v>
      </c>
      <c r="L44" s="8">
        <f t="shared" si="1"/>
        <v>37.313432835820898</v>
      </c>
      <c r="M44" s="7" t="str">
        <f t="shared" si="2"/>
        <v>Baixa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298</v>
      </c>
      <c r="B45" s="7">
        <v>312675</v>
      </c>
      <c r="C45" s="17" t="s">
        <v>1116</v>
      </c>
      <c r="D45" s="36" t="s">
        <v>28</v>
      </c>
      <c r="E45" s="36" t="s">
        <v>329</v>
      </c>
      <c r="F45" s="12">
        <f>VLOOKUP(A45,Dengue!$1:$1048576,10,FALSE)</f>
        <v>2</v>
      </c>
      <c r="G45" s="12">
        <f>VLOOKUP($A45,Chik!$1:$1048576,10,FALSE)</f>
        <v>0</v>
      </c>
      <c r="H45" s="12">
        <f>VLOOKUP($A45,zika!$1:$1048576,10,FALSE)</f>
        <v>0</v>
      </c>
      <c r="I45" s="12">
        <f t="shared" si="0"/>
        <v>2</v>
      </c>
      <c r="J45" s="11">
        <v>5446</v>
      </c>
      <c r="K45" s="58" t="s">
        <v>1124</v>
      </c>
      <c r="L45" s="8">
        <f t="shared" si="1"/>
        <v>36.72420124862284</v>
      </c>
      <c r="M45" s="7" t="str">
        <f t="shared" si="2"/>
        <v>Baixa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141</v>
      </c>
      <c r="B46" s="7">
        <v>311280</v>
      </c>
      <c r="C46" s="17" t="s">
        <v>1117</v>
      </c>
      <c r="D46" s="36" t="s">
        <v>45</v>
      </c>
      <c r="E46" s="36" t="s">
        <v>176</v>
      </c>
      <c r="F46" s="12">
        <f>VLOOKUP(A46,Dengue!$1:$1048576,10,FALSE)</f>
        <v>3</v>
      </c>
      <c r="G46" s="12">
        <f>VLOOKUP($A46,Chik!$1:$1048576,10,FALSE)</f>
        <v>0</v>
      </c>
      <c r="H46" s="12">
        <f>VLOOKUP($A46,zika!$1:$1048576,10,FALSE)</f>
        <v>0</v>
      </c>
      <c r="I46" s="12">
        <f t="shared" si="0"/>
        <v>3</v>
      </c>
      <c r="J46" s="11">
        <v>8601</v>
      </c>
      <c r="K46" s="58" t="s">
        <v>1124</v>
      </c>
      <c r="L46" s="8">
        <f t="shared" si="1"/>
        <v>34.879665155214511</v>
      </c>
      <c r="M46" s="7" t="str">
        <f t="shared" si="2"/>
        <v>Baixa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785</v>
      </c>
      <c r="B47" s="7">
        <v>316670</v>
      </c>
      <c r="C47" s="17" t="s">
        <v>1116</v>
      </c>
      <c r="D47" s="36" t="s">
        <v>28</v>
      </c>
      <c r="E47" s="36" t="s">
        <v>794</v>
      </c>
      <c r="F47" s="12">
        <f>VLOOKUP(A47,Dengue!$1:$1048576,10,FALSE)</f>
        <v>0</v>
      </c>
      <c r="G47" s="12">
        <f>VLOOKUP($A47,Chik!$1:$1048576,10,FALSE)</f>
        <v>3</v>
      </c>
      <c r="H47" s="12">
        <f>VLOOKUP($A47,zika!$1:$1048576,10,FALSE)</f>
        <v>0</v>
      </c>
      <c r="I47" s="12">
        <f t="shared" si="0"/>
        <v>3</v>
      </c>
      <c r="J47" s="11">
        <v>8685</v>
      </c>
      <c r="K47" s="58" t="s">
        <v>1124</v>
      </c>
      <c r="L47" s="8">
        <f t="shared" si="1"/>
        <v>34.542314335060446</v>
      </c>
      <c r="M47" s="7" t="str">
        <f t="shared" si="2"/>
        <v>Baixa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516</v>
      </c>
      <c r="B48" s="7">
        <v>314460</v>
      </c>
      <c r="C48" s="17" t="s">
        <v>1117</v>
      </c>
      <c r="D48" s="36" t="s">
        <v>33</v>
      </c>
      <c r="E48" s="36" t="s">
        <v>537</v>
      </c>
      <c r="F48" s="12">
        <f>VLOOKUP(A48,Dengue!$1:$1048576,10,FALSE)</f>
        <v>9</v>
      </c>
      <c r="G48" s="12">
        <f>VLOOKUP($A48,Chik!$1:$1048576,10,FALSE)</f>
        <v>0</v>
      </c>
      <c r="H48" s="12">
        <f>VLOOKUP($A48,zika!$1:$1048576,10,FALSE)</f>
        <v>0</v>
      </c>
      <c r="I48" s="12">
        <f t="shared" si="0"/>
        <v>9</v>
      </c>
      <c r="J48" s="11">
        <v>26709</v>
      </c>
      <c r="K48" s="58" t="s">
        <v>1125</v>
      </c>
      <c r="L48" s="8">
        <f t="shared" si="1"/>
        <v>33.696506795462199</v>
      </c>
      <c r="M48" s="7" t="str">
        <f t="shared" si="2"/>
        <v>Baixa</v>
      </c>
      <c r="N48" s="7">
        <f>VLOOKUP($B48,LIRAa!$1:$1048576,3,FALSE)</f>
        <v>0</v>
      </c>
      <c r="O48" s="7">
        <f>VLOOKUP($B48,LIRAa!$1:$1048576,4,FALSE)</f>
        <v>1.9</v>
      </c>
      <c r="P48" s="7" t="str">
        <f>VLOOKUP($B48,LIRAa!$1:$1048576,5,FALSE)</f>
        <v>Sem Informação</v>
      </c>
      <c r="S48" s="38"/>
    </row>
    <row r="49" spans="1:19" ht="15.75" x14ac:dyDescent="0.25">
      <c r="A49" s="42">
        <v>800</v>
      </c>
      <c r="B49" s="7">
        <v>316805</v>
      </c>
      <c r="C49" s="17" t="s">
        <v>1112</v>
      </c>
      <c r="D49" s="36" t="s">
        <v>14</v>
      </c>
      <c r="E49" s="36" t="s">
        <v>808</v>
      </c>
      <c r="F49" s="12">
        <f>VLOOKUP(A49,Dengue!$1:$1048576,10,FALSE)</f>
        <v>1</v>
      </c>
      <c r="G49" s="12">
        <f>VLOOKUP($A49,Chik!$1:$1048576,10,FALSE)</f>
        <v>0</v>
      </c>
      <c r="H49" s="12">
        <f>VLOOKUP($A49,zika!$1:$1048576,10,FALSE)</f>
        <v>0</v>
      </c>
      <c r="I49" s="12">
        <f t="shared" si="0"/>
        <v>1</v>
      </c>
      <c r="J49" s="11">
        <v>3119</v>
      </c>
      <c r="K49" s="58" t="s">
        <v>1124</v>
      </c>
      <c r="L49" s="8">
        <f t="shared" si="1"/>
        <v>32.061558191728118</v>
      </c>
      <c r="M49" s="7" t="str">
        <f t="shared" si="2"/>
        <v>Baixa</v>
      </c>
      <c r="N49" s="7" t="str">
        <f>VLOOKUP($B49,LIRAa!$1:$1048576,3,FALSE)</f>
        <v>Sem Informação</v>
      </c>
      <c r="O49" s="7" t="str">
        <f>VLOOKUP($B49,LIRAa!$1:$1048576,4,FALSE)</f>
        <v>Sem Informação</v>
      </c>
      <c r="P49" s="7" t="str">
        <f>VLOOKUP($B49,LIRAa!$1:$1048576,5,FALSE)</f>
        <v>Sem Informação</v>
      </c>
      <c r="S49" s="38"/>
    </row>
    <row r="50" spans="1:19" ht="15.75" x14ac:dyDescent="0.25">
      <c r="A50" s="42">
        <v>661</v>
      </c>
      <c r="B50" s="7">
        <v>315690</v>
      </c>
      <c r="C50" s="17" t="s">
        <v>1114</v>
      </c>
      <c r="D50" s="36" t="s">
        <v>24</v>
      </c>
      <c r="E50" s="36" t="s">
        <v>672</v>
      </c>
      <c r="F50" s="12">
        <f>VLOOKUP(A50,Dengue!$1:$1048576,10,FALSE)</f>
        <v>8</v>
      </c>
      <c r="G50" s="12">
        <f>VLOOKUP($A50,Chik!$1:$1048576,10,FALSE)</f>
        <v>0</v>
      </c>
      <c r="H50" s="12">
        <f>VLOOKUP($A50,zika!$1:$1048576,10,FALSE)</f>
        <v>0</v>
      </c>
      <c r="I50" s="12">
        <f t="shared" si="0"/>
        <v>8</v>
      </c>
      <c r="J50" s="11">
        <v>25989</v>
      </c>
      <c r="K50" s="58" t="s">
        <v>1125</v>
      </c>
      <c r="L50" s="8">
        <f t="shared" si="1"/>
        <v>30.782254030551389</v>
      </c>
      <c r="M50" s="7" t="str">
        <f t="shared" si="2"/>
        <v>Baixa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19" ht="15.75" x14ac:dyDescent="0.25">
      <c r="A51" s="42">
        <v>452</v>
      </c>
      <c r="B51" s="7">
        <v>313925</v>
      </c>
      <c r="C51" s="17" t="s">
        <v>1121</v>
      </c>
      <c r="D51" s="36" t="s">
        <v>102</v>
      </c>
      <c r="E51" s="36" t="s">
        <v>475</v>
      </c>
      <c r="F51" s="12">
        <f>VLOOKUP(A51,Dengue!$1:$1048576,10,FALSE)</f>
        <v>2</v>
      </c>
      <c r="G51" s="12">
        <f>VLOOKUP($A51,Chik!$1:$1048576,10,FALSE)</f>
        <v>0</v>
      </c>
      <c r="H51" s="12">
        <f>VLOOKUP($A51,zika!$1:$1048576,10,FALSE)</f>
        <v>0</v>
      </c>
      <c r="I51" s="12">
        <f t="shared" si="0"/>
        <v>2</v>
      </c>
      <c r="J51" s="11">
        <v>6532</v>
      </c>
      <c r="K51" s="58" t="s">
        <v>1124</v>
      </c>
      <c r="L51" s="8">
        <f t="shared" si="1"/>
        <v>30.61849357011635</v>
      </c>
      <c r="M51" s="7" t="str">
        <f t="shared" si="2"/>
        <v>Baixa</v>
      </c>
      <c r="N51" s="7" t="str">
        <f>VLOOKUP($B51,LIRAa!$1:$1048576,3,FALSE)</f>
        <v>Sem Informação</v>
      </c>
      <c r="O51" s="7" t="str">
        <f>VLOOKUP($B51,LIRAa!$1:$1048576,4,FALSE)</f>
        <v>Sem Informação</v>
      </c>
      <c r="P51" s="7">
        <f>VLOOKUP($B51,LIRAa!$1:$1048576,5,FALSE)</f>
        <v>3.2</v>
      </c>
      <c r="S51" s="38"/>
    </row>
    <row r="52" spans="1:19" ht="15.75" x14ac:dyDescent="0.25">
      <c r="A52" s="42">
        <v>212</v>
      </c>
      <c r="B52" s="7">
        <v>311920</v>
      </c>
      <c r="C52" s="17" t="s">
        <v>1113</v>
      </c>
      <c r="D52" s="36" t="s">
        <v>22</v>
      </c>
      <c r="E52" s="36" t="s">
        <v>247</v>
      </c>
      <c r="F52" s="12">
        <f>VLOOKUP(A52,Dengue!$1:$1048576,10,FALSE)</f>
        <v>3</v>
      </c>
      <c r="G52" s="12">
        <f>VLOOKUP($A52,Chik!$1:$1048576,10,FALSE)</f>
        <v>0</v>
      </c>
      <c r="H52" s="12">
        <f>VLOOKUP($A52,zika!$1:$1048576,10,FALSE)</f>
        <v>0</v>
      </c>
      <c r="I52" s="12">
        <f t="shared" si="0"/>
        <v>3</v>
      </c>
      <c r="J52" s="11">
        <v>10040</v>
      </c>
      <c r="K52" s="58" t="s">
        <v>1124</v>
      </c>
      <c r="L52" s="8">
        <f t="shared" si="1"/>
        <v>29.880478087649401</v>
      </c>
      <c r="M52" s="7" t="str">
        <f t="shared" si="2"/>
        <v>Baixa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19" ht="15.75" x14ac:dyDescent="0.25">
      <c r="A53" s="42">
        <v>720</v>
      </c>
      <c r="B53" s="7">
        <v>316170</v>
      </c>
      <c r="C53" s="17" t="s">
        <v>1120</v>
      </c>
      <c r="D53" s="36" t="s">
        <v>71</v>
      </c>
      <c r="E53" s="36" t="s">
        <v>730</v>
      </c>
      <c r="F53" s="12">
        <f>VLOOKUP(A53,Dengue!$1:$1048576,10,FALSE)</f>
        <v>2</v>
      </c>
      <c r="G53" s="12">
        <f>VLOOKUP($A53,Chik!$1:$1048576,10,FALSE)</f>
        <v>0</v>
      </c>
      <c r="H53" s="12">
        <f>VLOOKUP($A53,zika!$1:$1048576,10,FALSE)</f>
        <v>0</v>
      </c>
      <c r="I53" s="12">
        <f t="shared" si="0"/>
        <v>2</v>
      </c>
      <c r="J53" s="11">
        <v>6923</v>
      </c>
      <c r="K53" s="58" t="s">
        <v>1124</v>
      </c>
      <c r="L53" s="8">
        <f t="shared" si="1"/>
        <v>28.889209880109778</v>
      </c>
      <c r="M53" s="7" t="str">
        <f t="shared" si="2"/>
        <v>Baixa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19" ht="15.75" x14ac:dyDescent="0.25">
      <c r="A54" s="42">
        <v>302</v>
      </c>
      <c r="B54" s="7">
        <v>312700</v>
      </c>
      <c r="C54" s="17" t="s">
        <v>1114</v>
      </c>
      <c r="D54" s="36" t="s">
        <v>24</v>
      </c>
      <c r="E54" s="36" t="s">
        <v>333</v>
      </c>
      <c r="F54" s="12">
        <f>VLOOKUP(A54,Dengue!$1:$1048576,10,FALSE)</f>
        <v>5</v>
      </c>
      <c r="G54" s="12">
        <f>VLOOKUP($A54,Chik!$1:$1048576,10,FALSE)</f>
        <v>0</v>
      </c>
      <c r="H54" s="12">
        <f>VLOOKUP($A54,zika!$1:$1048576,10,FALSE)</f>
        <v>0</v>
      </c>
      <c r="I54" s="12">
        <f t="shared" si="0"/>
        <v>5</v>
      </c>
      <c r="J54" s="11">
        <v>17701</v>
      </c>
      <c r="K54" s="58" t="s">
        <v>1124</v>
      </c>
      <c r="L54" s="8">
        <f t="shared" si="1"/>
        <v>28.246991695384445</v>
      </c>
      <c r="M54" s="7" t="str">
        <f t="shared" si="2"/>
        <v>Baixa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19" ht="15.75" x14ac:dyDescent="0.25">
      <c r="A55" s="42">
        <v>521</v>
      </c>
      <c r="B55" s="7">
        <v>314490</v>
      </c>
      <c r="C55" s="17" t="s">
        <v>1116</v>
      </c>
      <c r="D55" s="36" t="s">
        <v>28</v>
      </c>
      <c r="E55" s="36" t="s">
        <v>542</v>
      </c>
      <c r="F55" s="12">
        <f>VLOOKUP(A55,Dengue!$1:$1048576,10,FALSE)</f>
        <v>1</v>
      </c>
      <c r="G55" s="12">
        <f>VLOOKUP($A55,Chik!$1:$1048576,10,FALSE)</f>
        <v>0</v>
      </c>
      <c r="H55" s="12">
        <f>VLOOKUP($A55,zika!$1:$1048576,10,FALSE)</f>
        <v>0</v>
      </c>
      <c r="I55" s="12">
        <f t="shared" si="0"/>
        <v>1</v>
      </c>
      <c r="J55" s="11">
        <v>3627</v>
      </c>
      <c r="K55" s="58" t="s">
        <v>1124</v>
      </c>
      <c r="L55" s="8">
        <f t="shared" si="1"/>
        <v>27.570995312930798</v>
      </c>
      <c r="M55" s="7" t="str">
        <f t="shared" si="2"/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19" ht="15.75" x14ac:dyDescent="0.25">
      <c r="A56" s="42">
        <v>118</v>
      </c>
      <c r="B56" s="7">
        <v>311080</v>
      </c>
      <c r="C56" s="17" t="s">
        <v>1116</v>
      </c>
      <c r="D56" s="36" t="s">
        <v>28</v>
      </c>
      <c r="E56" s="36" t="s">
        <v>153</v>
      </c>
      <c r="F56" s="12">
        <f>VLOOKUP(A56,Dengue!$1:$1048576,10,FALSE)</f>
        <v>1</v>
      </c>
      <c r="G56" s="12">
        <f>VLOOKUP($A56,Chik!$1:$1048576,10,FALSE)</f>
        <v>0</v>
      </c>
      <c r="H56" s="12">
        <f>VLOOKUP($A56,zika!$1:$1048576,10,FALSE)</f>
        <v>0</v>
      </c>
      <c r="I56" s="12">
        <f t="shared" si="0"/>
        <v>1</v>
      </c>
      <c r="J56" s="11">
        <v>3711</v>
      </c>
      <c r="K56" s="58" t="s">
        <v>1124</v>
      </c>
      <c r="L56" s="8">
        <f t="shared" si="1"/>
        <v>26.946914578280786</v>
      </c>
      <c r="M56" s="7" t="str">
        <f t="shared" si="2"/>
        <v>Baixa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19" ht="15.75" x14ac:dyDescent="0.25">
      <c r="A57" s="42">
        <v>523</v>
      </c>
      <c r="B57" s="7">
        <v>314505</v>
      </c>
      <c r="C57" s="17" t="s">
        <v>1121</v>
      </c>
      <c r="D57" s="36" t="s">
        <v>102</v>
      </c>
      <c r="E57" s="36" t="s">
        <v>544</v>
      </c>
      <c r="F57" s="12">
        <f>VLOOKUP(A57,Dengue!$1:$1048576,10,FALSE)</f>
        <v>2</v>
      </c>
      <c r="G57" s="12">
        <f>VLOOKUP($A57,Chik!$1:$1048576,10,FALSE)</f>
        <v>0</v>
      </c>
      <c r="H57" s="12">
        <f>VLOOKUP($A57,zika!$1:$1048576,10,FALSE)</f>
        <v>0</v>
      </c>
      <c r="I57" s="12">
        <f t="shared" si="0"/>
        <v>2</v>
      </c>
      <c r="J57" s="11">
        <v>7504</v>
      </c>
      <c r="K57" s="58" t="s">
        <v>1124</v>
      </c>
      <c r="L57" s="8">
        <f t="shared" si="1"/>
        <v>26.652452025586353</v>
      </c>
      <c r="M57" s="7" t="str">
        <f t="shared" si="2"/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19" ht="15.75" x14ac:dyDescent="0.25">
      <c r="A58" s="42">
        <v>697</v>
      </c>
      <c r="B58" s="7">
        <v>315910</v>
      </c>
      <c r="C58" s="17" t="s">
        <v>1119</v>
      </c>
      <c r="D58" s="36" t="s">
        <v>41</v>
      </c>
      <c r="E58" s="36" t="s">
        <v>707</v>
      </c>
      <c r="F58" s="12">
        <f>VLOOKUP(A58,Dengue!$1:$1048576,10,FALSE)</f>
        <v>1</v>
      </c>
      <c r="G58" s="12">
        <f>VLOOKUP($A58,Chik!$1:$1048576,10,FALSE)</f>
        <v>0</v>
      </c>
      <c r="H58" s="12">
        <f>VLOOKUP($A58,zika!$1:$1048576,10,FALSE)</f>
        <v>0</v>
      </c>
      <c r="I58" s="12">
        <f t="shared" si="0"/>
        <v>1</v>
      </c>
      <c r="J58" s="11">
        <v>3789</v>
      </c>
      <c r="K58" s="58" t="s">
        <v>1124</v>
      </c>
      <c r="L58" s="8">
        <f t="shared" si="1"/>
        <v>26.392187912377938</v>
      </c>
      <c r="M58" s="7" t="str">
        <f t="shared" si="2"/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19" ht="15.75" x14ac:dyDescent="0.25">
      <c r="A59" s="42">
        <v>153</v>
      </c>
      <c r="B59" s="7">
        <v>311400</v>
      </c>
      <c r="C59" s="17" t="s">
        <v>1115</v>
      </c>
      <c r="D59" s="36" t="s">
        <v>26</v>
      </c>
      <c r="E59" s="36" t="s">
        <v>188</v>
      </c>
      <c r="F59" s="12">
        <f>VLOOKUP(A59,Dengue!$1:$1048576,10,FALSE)</f>
        <v>3</v>
      </c>
      <c r="G59" s="12">
        <f>VLOOKUP($A59,Chik!$1:$1048576,10,FALSE)</f>
        <v>0</v>
      </c>
      <c r="H59" s="12">
        <f>VLOOKUP($A59,zika!$1:$1048576,10,FALSE)</f>
        <v>0</v>
      </c>
      <c r="I59" s="12">
        <f t="shared" si="0"/>
        <v>3</v>
      </c>
      <c r="J59" s="11">
        <v>11439</v>
      </c>
      <c r="K59" s="58" t="s">
        <v>1124</v>
      </c>
      <c r="L59" s="8">
        <f t="shared" si="1"/>
        <v>26.226068712300027</v>
      </c>
      <c r="M59" s="7" t="str">
        <f t="shared" si="2"/>
        <v>Baixa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19" ht="15.75" x14ac:dyDescent="0.25">
      <c r="A60" s="42">
        <v>9</v>
      </c>
      <c r="B60" s="7">
        <v>310090</v>
      </c>
      <c r="C60" s="17" t="s">
        <v>1116</v>
      </c>
      <c r="D60" s="36" t="s">
        <v>28</v>
      </c>
      <c r="E60" s="36" t="s">
        <v>29</v>
      </c>
      <c r="F60" s="12">
        <f>VLOOKUP(A60,Dengue!$1:$1048576,10,FALSE)</f>
        <v>5</v>
      </c>
      <c r="G60" s="12">
        <f>VLOOKUP($A60,Chik!$1:$1048576,10,FALSE)</f>
        <v>0</v>
      </c>
      <c r="H60" s="12">
        <f>VLOOKUP($A60,zika!$1:$1048576,10,FALSE)</f>
        <v>0</v>
      </c>
      <c r="I60" s="12">
        <f t="shared" si="0"/>
        <v>5</v>
      </c>
      <c r="J60" s="11">
        <v>19166</v>
      </c>
      <c r="K60" s="58" t="s">
        <v>1124</v>
      </c>
      <c r="L60" s="8">
        <f t="shared" si="1"/>
        <v>26.087863925701765</v>
      </c>
      <c r="M60" s="7" t="str">
        <f t="shared" si="2"/>
        <v>Baixa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19" ht="15.75" x14ac:dyDescent="0.25">
      <c r="A61" s="42">
        <v>690</v>
      </c>
      <c r="B61" s="7">
        <v>315850</v>
      </c>
      <c r="C61" s="17" t="s">
        <v>1111</v>
      </c>
      <c r="D61" s="36" t="s">
        <v>11</v>
      </c>
      <c r="E61" s="36" t="s">
        <v>700</v>
      </c>
      <c r="F61" s="12">
        <f>VLOOKUP(A61,Dengue!$1:$1048576,10,FALSE)</f>
        <v>2</v>
      </c>
      <c r="G61" s="12">
        <f>VLOOKUP($A61,Chik!$1:$1048576,10,FALSE)</f>
        <v>0</v>
      </c>
      <c r="H61" s="12">
        <f>VLOOKUP($A61,zika!$1:$1048576,10,FALSE)</f>
        <v>0</v>
      </c>
      <c r="I61" s="12">
        <f t="shared" si="0"/>
        <v>2</v>
      </c>
      <c r="J61" s="11">
        <v>7696</v>
      </c>
      <c r="K61" s="58" t="s">
        <v>1124</v>
      </c>
      <c r="L61" s="8">
        <f t="shared" si="1"/>
        <v>25.987525987525988</v>
      </c>
      <c r="M61" s="7" t="str">
        <f t="shared" si="2"/>
        <v>Baixa</v>
      </c>
      <c r="N61" s="7" t="str">
        <f>VLOOKUP($B61,LIRAa!$1:$1048576,3,FALSE)</f>
        <v>Sem Informação</v>
      </c>
      <c r="O61" s="7" t="str">
        <f>VLOOKUP($B61,LIRAa!$1:$1048576,4,FALSE)</f>
        <v>Sem Informação</v>
      </c>
      <c r="P61" s="7" t="str">
        <f>VLOOKUP($B61,LIRAa!$1:$1048576,5,FALSE)</f>
        <v>Sem Informação</v>
      </c>
      <c r="S61" s="38"/>
    </row>
    <row r="62" spans="1:19" ht="15.75" x14ac:dyDescent="0.25">
      <c r="A62" s="42">
        <v>689</v>
      </c>
      <c r="B62" s="7">
        <v>315840</v>
      </c>
      <c r="C62" s="17" t="s">
        <v>1118</v>
      </c>
      <c r="D62" s="36" t="s">
        <v>38</v>
      </c>
      <c r="E62" s="36" t="s">
        <v>699</v>
      </c>
      <c r="F62" s="12">
        <f>VLOOKUP(A62,Dengue!$1:$1048576,10,FALSE)</f>
        <v>1</v>
      </c>
      <c r="G62" s="12">
        <f>VLOOKUP($A62,Chik!$1:$1048576,10,FALSE)</f>
        <v>0</v>
      </c>
      <c r="H62" s="12">
        <f>VLOOKUP($A62,zika!$1:$1048576,10,FALSE)</f>
        <v>0</v>
      </c>
      <c r="I62" s="12">
        <f t="shared" si="0"/>
        <v>1</v>
      </c>
      <c r="J62" s="11">
        <v>3853</v>
      </c>
      <c r="K62" s="58" t="s">
        <v>1124</v>
      </c>
      <c r="L62" s="8">
        <f t="shared" si="1"/>
        <v>25.953802232026991</v>
      </c>
      <c r="M62" s="7" t="str">
        <f t="shared" si="2"/>
        <v>Baixa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38"/>
    </row>
    <row r="63" spans="1:19" ht="15.75" x14ac:dyDescent="0.25">
      <c r="A63" s="42">
        <v>774</v>
      </c>
      <c r="B63" s="7">
        <v>316570</v>
      </c>
      <c r="C63" s="17" t="s">
        <v>1118</v>
      </c>
      <c r="D63" s="36" t="s">
        <v>62</v>
      </c>
      <c r="E63" s="36" t="s">
        <v>783</v>
      </c>
      <c r="F63" s="12">
        <f>VLOOKUP(A63,Dengue!$1:$1048576,10,FALSE)</f>
        <v>2</v>
      </c>
      <c r="G63" s="12">
        <f>VLOOKUP($A63,Chik!$1:$1048576,10,FALSE)</f>
        <v>0</v>
      </c>
      <c r="H63" s="12">
        <f>VLOOKUP($A63,zika!$1:$1048576,10,FALSE)</f>
        <v>0</v>
      </c>
      <c r="I63" s="12">
        <f t="shared" si="0"/>
        <v>2</v>
      </c>
      <c r="J63" s="11">
        <v>7764</v>
      </c>
      <c r="K63" s="58" t="s">
        <v>1124</v>
      </c>
      <c r="L63" s="8">
        <f t="shared" si="1"/>
        <v>25.759917568263784</v>
      </c>
      <c r="M63" s="7" t="str">
        <f t="shared" si="2"/>
        <v>Baixa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19" ht="15.75" x14ac:dyDescent="0.25">
      <c r="A64" s="42">
        <v>243</v>
      </c>
      <c r="B64" s="7">
        <v>312180</v>
      </c>
      <c r="C64" s="17" t="s">
        <v>1113</v>
      </c>
      <c r="D64" s="36" t="s">
        <v>20</v>
      </c>
      <c r="E64" s="36" t="s">
        <v>276</v>
      </c>
      <c r="F64" s="12">
        <f>VLOOKUP(A64,Dengue!$1:$1048576,10,FALSE)</f>
        <v>2</v>
      </c>
      <c r="G64" s="12">
        <f>VLOOKUP($A64,Chik!$1:$1048576,10,FALSE)</f>
        <v>0</v>
      </c>
      <c r="H64" s="12">
        <f>VLOOKUP($A64,zika!$1:$1048576,10,FALSE)</f>
        <v>0</v>
      </c>
      <c r="I64" s="12">
        <f t="shared" si="0"/>
        <v>2</v>
      </c>
      <c r="J64" s="11">
        <v>7852</v>
      </c>
      <c r="K64" s="58" t="s">
        <v>1124</v>
      </c>
      <c r="L64" s="8">
        <f t="shared" si="1"/>
        <v>25.471217524197655</v>
      </c>
      <c r="M64" s="7" t="str">
        <f t="shared" si="2"/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391</v>
      </c>
      <c r="B65" s="7">
        <v>313460</v>
      </c>
      <c r="C65" s="17" t="s">
        <v>1111</v>
      </c>
      <c r="D65" s="36" t="s">
        <v>98</v>
      </c>
      <c r="E65" s="36" t="s">
        <v>417</v>
      </c>
      <c r="F65" s="12">
        <f>VLOOKUP(A65,Dengue!$1:$1048576,10,FALSE)</f>
        <v>5</v>
      </c>
      <c r="G65" s="12">
        <f>VLOOKUP($A65,Chik!$1:$1048576,10,FALSE)</f>
        <v>0</v>
      </c>
      <c r="H65" s="12">
        <f>VLOOKUP($A65,zika!$1:$1048576,10,FALSE)</f>
        <v>0</v>
      </c>
      <c r="I65" s="12">
        <f t="shared" si="0"/>
        <v>5</v>
      </c>
      <c r="J65" s="11">
        <v>19858</v>
      </c>
      <c r="K65" s="58" t="s">
        <v>1124</v>
      </c>
      <c r="L65" s="8">
        <f t="shared" si="1"/>
        <v>25.178769261758486</v>
      </c>
      <c r="M65" s="7" t="str">
        <f t="shared" si="2"/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>
        <f>VLOOKUP($B65,LIRAa!$1:$1048576,5,FALSE)</f>
        <v>4.3</v>
      </c>
      <c r="S65" s="38"/>
    </row>
    <row r="66" spans="1:19" ht="15.75" x14ac:dyDescent="0.25">
      <c r="A66" s="42">
        <v>827</v>
      </c>
      <c r="B66" s="7">
        <v>317040</v>
      </c>
      <c r="C66" s="17" t="s">
        <v>1120</v>
      </c>
      <c r="D66" s="36" t="s">
        <v>80</v>
      </c>
      <c r="E66" s="36" t="s">
        <v>80</v>
      </c>
      <c r="F66" s="12">
        <f>VLOOKUP(A66,Dengue!$1:$1048576,10,FALSE)</f>
        <v>21</v>
      </c>
      <c r="G66" s="12">
        <f>VLOOKUP($A66,Chik!$1:$1048576,10,FALSE)</f>
        <v>0</v>
      </c>
      <c r="H66" s="12">
        <f>VLOOKUP($A66,zika!$1:$1048576,10,FALSE)</f>
        <v>0</v>
      </c>
      <c r="I66" s="12">
        <f t="shared" si="0"/>
        <v>21</v>
      </c>
      <c r="J66" s="11">
        <v>83808</v>
      </c>
      <c r="K66" s="58" t="s">
        <v>1126</v>
      </c>
      <c r="L66" s="8">
        <f t="shared" si="1"/>
        <v>25.057273768613971</v>
      </c>
      <c r="M66" s="7" t="str">
        <f t="shared" si="2"/>
        <v>Baixa</v>
      </c>
      <c r="N66" s="7">
        <f>VLOOKUP($B66,LIRAa!$1:$1048576,3,FALSE)</f>
        <v>1.3</v>
      </c>
      <c r="O66" s="7">
        <f>VLOOKUP($B66,LIRAa!$1:$1048576,4,FALSE)</f>
        <v>3.2</v>
      </c>
      <c r="P66" s="7">
        <f>VLOOKUP($B66,LIRAa!$1:$1048576,5,FALSE)</f>
        <v>3.1</v>
      </c>
      <c r="S66" s="38"/>
    </row>
    <row r="67" spans="1:19" ht="15.75" x14ac:dyDescent="0.25">
      <c r="A67" s="42">
        <v>638</v>
      </c>
      <c r="B67" s="7">
        <v>315470</v>
      </c>
      <c r="C67" s="17" t="s">
        <v>1117</v>
      </c>
      <c r="D67" s="36" t="s">
        <v>33</v>
      </c>
      <c r="E67" s="36" t="s">
        <v>649</v>
      </c>
      <c r="F67" s="12">
        <f>VLOOKUP(A67,Dengue!$1:$1048576,10,FALSE)</f>
        <v>1</v>
      </c>
      <c r="G67" s="12">
        <f>VLOOKUP($A67,Chik!$1:$1048576,10,FALSE)</f>
        <v>0</v>
      </c>
      <c r="H67" s="12">
        <f>VLOOKUP($A67,zika!$1:$1048576,10,FALSE)</f>
        <v>0</v>
      </c>
      <c r="I67" s="12">
        <f t="shared" si="0"/>
        <v>1</v>
      </c>
      <c r="J67" s="11">
        <v>4019</v>
      </c>
      <c r="K67" s="58" t="s">
        <v>1124</v>
      </c>
      <c r="L67" s="8">
        <f t="shared" si="1"/>
        <v>24.881811395869619</v>
      </c>
      <c r="M67" s="7" t="str">
        <f t="shared" si="2"/>
        <v>Baixa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19" ht="15.75" x14ac:dyDescent="0.25">
      <c r="A68" s="42">
        <v>31</v>
      </c>
      <c r="B68" s="7">
        <v>310285</v>
      </c>
      <c r="C68" s="17" t="s">
        <v>1116</v>
      </c>
      <c r="D68" s="36" t="s">
        <v>28</v>
      </c>
      <c r="E68" s="36" t="s">
        <v>59</v>
      </c>
      <c r="F68" s="12">
        <f>VLOOKUP(A68,Dengue!$1:$1048576,10,FALSE)</f>
        <v>1</v>
      </c>
      <c r="G68" s="12">
        <f>VLOOKUP($A68,Chik!$1:$1048576,10,FALSE)</f>
        <v>1</v>
      </c>
      <c r="H68" s="12">
        <f>VLOOKUP($A68,zika!$1:$1048576,10,FALSE)</f>
        <v>0</v>
      </c>
      <c r="I68" s="12">
        <f t="shared" si="0"/>
        <v>2</v>
      </c>
      <c r="J68" s="11">
        <v>8481</v>
      </c>
      <c r="K68" s="58" t="s">
        <v>1124</v>
      </c>
      <c r="L68" s="8">
        <f t="shared" si="1"/>
        <v>23.582124749439924</v>
      </c>
      <c r="M68" s="7" t="str">
        <f t="shared" si="2"/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828</v>
      </c>
      <c r="B69" s="7">
        <v>317043</v>
      </c>
      <c r="C69" s="17" t="s">
        <v>1114</v>
      </c>
      <c r="D69" s="36" t="s">
        <v>24</v>
      </c>
      <c r="E69" s="36" t="s">
        <v>831</v>
      </c>
      <c r="F69" s="12">
        <f>VLOOKUP(A69,Dengue!$1:$1048576,10,FALSE)</f>
        <v>1</v>
      </c>
      <c r="G69" s="12">
        <f>VLOOKUP($A69,Chik!$1:$1048576,10,FALSE)</f>
        <v>0</v>
      </c>
      <c r="H69" s="12">
        <f>VLOOKUP($A69,zika!$1:$1048576,10,FALSE)</f>
        <v>0</v>
      </c>
      <c r="I69" s="12">
        <f t="shared" si="0"/>
        <v>1</v>
      </c>
      <c r="J69" s="11">
        <v>4325</v>
      </c>
      <c r="K69" s="58" t="s">
        <v>1124</v>
      </c>
      <c r="L69" s="8">
        <f t="shared" si="1"/>
        <v>23.121387283236995</v>
      </c>
      <c r="M69" s="7" t="str">
        <f t="shared" si="2"/>
        <v>Baixa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293</v>
      </c>
      <c r="B70" s="7">
        <v>312630</v>
      </c>
      <c r="C70" s="17" t="s">
        <v>1117</v>
      </c>
      <c r="D70" s="36" t="s">
        <v>45</v>
      </c>
      <c r="E70" s="36" t="s">
        <v>324</v>
      </c>
      <c r="F70" s="12">
        <f>VLOOKUP(A70,Dengue!$1:$1048576,10,FALSE)</f>
        <v>1</v>
      </c>
      <c r="G70" s="12">
        <f>VLOOKUP($A70,Chik!$1:$1048576,10,FALSE)</f>
        <v>0</v>
      </c>
      <c r="H70" s="12">
        <f>VLOOKUP($A70,zika!$1:$1048576,10,FALSE)</f>
        <v>0</v>
      </c>
      <c r="I70" s="12">
        <f t="shared" ref="I70:I133" si="3">H70+F70+G70</f>
        <v>1</v>
      </c>
      <c r="J70" s="11">
        <v>4387</v>
      </c>
      <c r="K70" s="58" t="s">
        <v>1124</v>
      </c>
      <c r="L70" s="8">
        <f t="shared" ref="L70:L133" si="4">I70/J70*100000</f>
        <v>22.794620469569182</v>
      </c>
      <c r="M70" s="7" t="str">
        <f t="shared" ref="M70:M133" si="5">IF(L70=0,"Silencioso",IF(AND(L70&gt;0,L70&lt;100),"Baixa",IF(AND(L70&gt;=100,L70&lt;300),"Média",IF(AND(L70&gt;=300,L70&lt;500),"Alta",IF(L70&gt;=500,"Muito Alta","Avaliar")))))</f>
        <v>Baixa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19" ht="15.75" x14ac:dyDescent="0.25">
      <c r="A71" s="42">
        <v>222</v>
      </c>
      <c r="B71" s="7">
        <v>312010</v>
      </c>
      <c r="C71" s="17" t="s">
        <v>432</v>
      </c>
      <c r="D71" s="36" t="s">
        <v>53</v>
      </c>
      <c r="E71" s="36" t="s">
        <v>256</v>
      </c>
      <c r="F71" s="12">
        <f>VLOOKUP(A71,Dengue!$1:$1048576,10,FALSE)</f>
        <v>1</v>
      </c>
      <c r="G71" s="12">
        <f>VLOOKUP($A71,Chik!$1:$1048576,10,FALSE)</f>
        <v>0</v>
      </c>
      <c r="H71" s="12">
        <f>VLOOKUP($A71,zika!$1:$1048576,10,FALSE)</f>
        <v>0</v>
      </c>
      <c r="I71" s="12">
        <f t="shared" si="3"/>
        <v>1</v>
      </c>
      <c r="J71" s="11">
        <v>4396</v>
      </c>
      <c r="K71" s="58" t="s">
        <v>1124</v>
      </c>
      <c r="L71" s="8">
        <f t="shared" si="4"/>
        <v>22.747952684258419</v>
      </c>
      <c r="M71" s="7" t="str">
        <f t="shared" si="5"/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443</v>
      </c>
      <c r="B72" s="7">
        <v>313865</v>
      </c>
      <c r="C72" s="17" t="s">
        <v>1121</v>
      </c>
      <c r="D72" s="36" t="s">
        <v>121</v>
      </c>
      <c r="E72" s="36" t="s">
        <v>466</v>
      </c>
      <c r="F72" s="12">
        <f>VLOOKUP(A72,Dengue!$1:$1048576,10,FALSE)</f>
        <v>2</v>
      </c>
      <c r="G72" s="12">
        <f>VLOOKUP($A72,Chik!$1:$1048576,10,FALSE)</f>
        <v>0</v>
      </c>
      <c r="H72" s="12">
        <f>VLOOKUP($A72,zika!$1:$1048576,10,FALSE)</f>
        <v>0</v>
      </c>
      <c r="I72" s="12">
        <f t="shared" si="3"/>
        <v>2</v>
      </c>
      <c r="J72" s="11">
        <v>9008</v>
      </c>
      <c r="K72" s="58" t="s">
        <v>1124</v>
      </c>
      <c r="L72" s="8">
        <f t="shared" si="4"/>
        <v>22.202486678507995</v>
      </c>
      <c r="M72" s="7" t="str">
        <f t="shared" si="5"/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545</v>
      </c>
      <c r="B73" s="7">
        <v>314640</v>
      </c>
      <c r="C73" s="17" t="s">
        <v>1111</v>
      </c>
      <c r="D73" s="36" t="s">
        <v>11</v>
      </c>
      <c r="E73" s="36" t="s">
        <v>566</v>
      </c>
      <c r="F73" s="12">
        <f>VLOOKUP(A73,Dengue!$1:$1048576,10,FALSE)</f>
        <v>1</v>
      </c>
      <c r="G73" s="12">
        <f>VLOOKUP($A73,Chik!$1:$1048576,10,FALSE)</f>
        <v>0</v>
      </c>
      <c r="H73" s="12">
        <f>VLOOKUP($A73,zika!$1:$1048576,10,FALSE)</f>
        <v>0</v>
      </c>
      <c r="I73" s="12">
        <f t="shared" si="3"/>
        <v>1</v>
      </c>
      <c r="J73" s="11">
        <v>4510</v>
      </c>
      <c r="K73" s="58" t="s">
        <v>1124</v>
      </c>
      <c r="L73" s="8">
        <f t="shared" si="4"/>
        <v>22.172949002217294</v>
      </c>
      <c r="M73" s="7" t="str">
        <f t="shared" si="5"/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 t="str">
        <f>VLOOKUP($B73,LIRAa!$1:$1048576,5,FALSE)</f>
        <v>Sem Informação</v>
      </c>
      <c r="S73" s="38"/>
    </row>
    <row r="74" spans="1:19" ht="15.75" x14ac:dyDescent="0.25">
      <c r="A74" s="42">
        <v>560</v>
      </c>
      <c r="B74" s="7">
        <v>314790</v>
      </c>
      <c r="C74" s="17" t="s">
        <v>1117</v>
      </c>
      <c r="D74" s="36" t="s">
        <v>45</v>
      </c>
      <c r="E74" s="36" t="s">
        <v>45</v>
      </c>
      <c r="F74" s="12">
        <f>VLOOKUP(A74,Dengue!$1:$1048576,10,FALSE)</f>
        <v>25</v>
      </c>
      <c r="G74" s="12">
        <f>VLOOKUP($A74,Chik!$1:$1048576,10,FALSE)</f>
        <v>0</v>
      </c>
      <c r="H74" s="12">
        <f>VLOOKUP($A74,zika!$1:$1048576,10,FALSE)</f>
        <v>0</v>
      </c>
      <c r="I74" s="12">
        <f t="shared" si="3"/>
        <v>25</v>
      </c>
      <c r="J74" s="11">
        <v>113998</v>
      </c>
      <c r="K74" s="58" t="s">
        <v>1127</v>
      </c>
      <c r="L74" s="8">
        <f t="shared" si="4"/>
        <v>21.930209301917579</v>
      </c>
      <c r="M74" s="7" t="str">
        <f t="shared" si="5"/>
        <v>Baixa</v>
      </c>
      <c r="N74" s="7">
        <f>VLOOKUP($B74,LIRAa!$1:$1048576,3,FALSE)</f>
        <v>1</v>
      </c>
      <c r="O74" s="7">
        <f>VLOOKUP($B74,LIRAa!$1:$1048576,4,FALSE)</f>
        <v>1.7</v>
      </c>
      <c r="P74" s="7">
        <f>VLOOKUP($B74,LIRAa!$1:$1048576,5,FALSE)</f>
        <v>1.7</v>
      </c>
      <c r="S74" s="38"/>
    </row>
    <row r="75" spans="1:19" ht="15.75" x14ac:dyDescent="0.25">
      <c r="A75" s="42">
        <v>37</v>
      </c>
      <c r="B75" s="7">
        <v>310340</v>
      </c>
      <c r="C75" s="17" t="s">
        <v>432</v>
      </c>
      <c r="D75" s="36" t="s">
        <v>53</v>
      </c>
      <c r="E75" s="36" t="s">
        <v>66</v>
      </c>
      <c r="F75" s="12">
        <f>VLOOKUP(A75,Dengue!$1:$1048576,10,FALSE)</f>
        <v>8</v>
      </c>
      <c r="G75" s="12">
        <f>VLOOKUP($A75,Chik!$1:$1048576,10,FALSE)</f>
        <v>0</v>
      </c>
      <c r="H75" s="12">
        <f>VLOOKUP($A75,zika!$1:$1048576,10,FALSE)</f>
        <v>0</v>
      </c>
      <c r="I75" s="12">
        <f t="shared" si="3"/>
        <v>8</v>
      </c>
      <c r="J75" s="11">
        <v>36705</v>
      </c>
      <c r="K75" s="58" t="s">
        <v>1125</v>
      </c>
      <c r="L75" s="8">
        <f t="shared" si="4"/>
        <v>21.795395722653588</v>
      </c>
      <c r="M75" s="7" t="str">
        <f t="shared" si="5"/>
        <v>Baixa</v>
      </c>
      <c r="N75" s="7">
        <f>VLOOKUP($B75,LIRAa!$1:$1048576,3,FALSE)</f>
        <v>2.1</v>
      </c>
      <c r="O75" s="7">
        <f>VLOOKUP($B75,LIRAa!$1:$1048576,4,FALSE)</f>
        <v>4.2</v>
      </c>
      <c r="P75" s="7">
        <f>VLOOKUP($B75,LIRAa!$1:$1048576,5,FALSE)</f>
        <v>4</v>
      </c>
      <c r="S75" s="38"/>
    </row>
    <row r="76" spans="1:19" ht="15.75" x14ac:dyDescent="0.25">
      <c r="A76" s="42">
        <v>612</v>
      </c>
      <c r="B76" s="7">
        <v>315220</v>
      </c>
      <c r="C76" s="17" t="s">
        <v>1121</v>
      </c>
      <c r="D76" s="36" t="s">
        <v>102</v>
      </c>
      <c r="E76" s="36" t="s">
        <v>625</v>
      </c>
      <c r="F76" s="12">
        <f>VLOOKUP(A76,Dengue!$1:$1048576,10,FALSE)</f>
        <v>8</v>
      </c>
      <c r="G76" s="12">
        <f>VLOOKUP($A76,Chik!$1:$1048576,10,FALSE)</f>
        <v>0</v>
      </c>
      <c r="H76" s="12">
        <f>VLOOKUP($A76,zika!$1:$1048576,10,FALSE)</f>
        <v>0</v>
      </c>
      <c r="I76" s="12">
        <f t="shared" si="3"/>
        <v>8</v>
      </c>
      <c r="J76" s="11">
        <v>37950</v>
      </c>
      <c r="K76" s="58" t="s">
        <v>1125</v>
      </c>
      <c r="L76" s="8">
        <f t="shared" si="4"/>
        <v>21.080368906455863</v>
      </c>
      <c r="M76" s="7" t="str">
        <f t="shared" si="5"/>
        <v>Baixa</v>
      </c>
      <c r="N76" s="7">
        <f>VLOOKUP($B76,LIRAa!$1:$1048576,3,FALSE)</f>
        <v>0.2</v>
      </c>
      <c r="O76" s="7">
        <f>VLOOKUP($B76,LIRAa!$1:$1048576,4,FALSE)</f>
        <v>0.2</v>
      </c>
      <c r="P76" s="7">
        <f>VLOOKUP($B76,LIRAa!$1:$1048576,5,FALSE)</f>
        <v>1.1000000000000001</v>
      </c>
      <c r="S76" s="38"/>
    </row>
    <row r="77" spans="1:19" ht="15.75" x14ac:dyDescent="0.25">
      <c r="A77" s="42">
        <v>291</v>
      </c>
      <c r="B77" s="7">
        <v>312610</v>
      </c>
      <c r="C77" s="17" t="s">
        <v>1115</v>
      </c>
      <c r="D77" s="36" t="s">
        <v>26</v>
      </c>
      <c r="E77" s="36" t="s">
        <v>322</v>
      </c>
      <c r="F77" s="12">
        <f>VLOOKUP(A77,Dengue!$1:$1048576,10,FALSE)</f>
        <v>14</v>
      </c>
      <c r="G77" s="12">
        <f>VLOOKUP($A77,Chik!$1:$1048576,10,FALSE)</f>
        <v>0</v>
      </c>
      <c r="H77" s="12">
        <f>VLOOKUP($A77,zika!$1:$1048576,10,FALSE)</f>
        <v>0</v>
      </c>
      <c r="I77" s="12">
        <f t="shared" si="3"/>
        <v>14</v>
      </c>
      <c r="J77" s="11">
        <v>67540</v>
      </c>
      <c r="K77" s="58" t="s">
        <v>1125</v>
      </c>
      <c r="L77" s="8">
        <f t="shared" si="4"/>
        <v>20.728457210541901</v>
      </c>
      <c r="M77" s="7" t="str">
        <f t="shared" si="5"/>
        <v>Baixa</v>
      </c>
      <c r="N77" s="7">
        <f>VLOOKUP($B77,LIRAa!$1:$1048576,3,FALSE)</f>
        <v>2.6</v>
      </c>
      <c r="O77" s="7">
        <f>VLOOKUP($B77,LIRAa!$1:$1048576,4,FALSE)</f>
        <v>6.4</v>
      </c>
      <c r="P77" s="7">
        <f>VLOOKUP($B77,LIRAa!$1:$1048576,5,FALSE)</f>
        <v>5.7</v>
      </c>
      <c r="S77" s="38"/>
    </row>
    <row r="78" spans="1:19" ht="15.75" x14ac:dyDescent="0.25">
      <c r="A78" s="42">
        <v>96</v>
      </c>
      <c r="B78" s="7">
        <v>310880</v>
      </c>
      <c r="C78" s="17" t="s">
        <v>1113</v>
      </c>
      <c r="D78" s="36" t="s">
        <v>20</v>
      </c>
      <c r="E78" s="36" t="s">
        <v>129</v>
      </c>
      <c r="F78" s="12">
        <f>VLOOKUP(A78,Dengue!$1:$1048576,10,FALSE)</f>
        <v>1</v>
      </c>
      <c r="G78" s="12">
        <f>VLOOKUP($A78,Chik!$1:$1048576,10,FALSE)</f>
        <v>0</v>
      </c>
      <c r="H78" s="12">
        <f>VLOOKUP($A78,zika!$1:$1048576,10,FALSE)</f>
        <v>0</v>
      </c>
      <c r="I78" s="12">
        <f t="shared" si="3"/>
        <v>1</v>
      </c>
      <c r="J78" s="11">
        <v>4835</v>
      </c>
      <c r="K78" s="58" t="s">
        <v>1124</v>
      </c>
      <c r="L78" s="8">
        <f t="shared" si="4"/>
        <v>20.682523267838675</v>
      </c>
      <c r="M78" s="7" t="str">
        <f t="shared" si="5"/>
        <v>Baixa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566</v>
      </c>
      <c r="B79" s="7">
        <v>314840</v>
      </c>
      <c r="C79" s="17" t="s">
        <v>1113</v>
      </c>
      <c r="D79" s="36" t="s">
        <v>22</v>
      </c>
      <c r="E79" s="36" t="s">
        <v>584</v>
      </c>
      <c r="F79" s="12">
        <f>VLOOKUP(A79,Dengue!$1:$1048576,10,FALSE)</f>
        <v>1</v>
      </c>
      <c r="G79" s="12">
        <f>VLOOKUP($A79,Chik!$1:$1048576,10,FALSE)</f>
        <v>0</v>
      </c>
      <c r="H79" s="12">
        <f>VLOOKUP($A79,zika!$1:$1048576,10,FALSE)</f>
        <v>0</v>
      </c>
      <c r="I79" s="12">
        <f t="shared" si="3"/>
        <v>1</v>
      </c>
      <c r="J79" s="11">
        <v>4849</v>
      </c>
      <c r="K79" s="58" t="s">
        <v>1124</v>
      </c>
      <c r="L79" s="8">
        <f t="shared" si="4"/>
        <v>20.622808826562178</v>
      </c>
      <c r="M79" s="7" t="str">
        <f t="shared" si="5"/>
        <v>Baixa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19" ht="15.75" x14ac:dyDescent="0.25">
      <c r="A80" s="42">
        <v>592</v>
      </c>
      <c r="B80" s="7">
        <v>315053</v>
      </c>
      <c r="C80" s="17" t="s">
        <v>1113</v>
      </c>
      <c r="D80" s="36" t="s">
        <v>20</v>
      </c>
      <c r="E80" s="36" t="s">
        <v>861</v>
      </c>
      <c r="F80" s="12">
        <f>VLOOKUP(A80,Dengue!$1:$1048576,10,FALSE)</f>
        <v>1</v>
      </c>
      <c r="G80" s="12">
        <f>VLOOKUP($A80,Chik!$1:$1048576,10,FALSE)</f>
        <v>0</v>
      </c>
      <c r="H80" s="12">
        <f>VLOOKUP($A80,zika!$1:$1048576,10,FALSE)</f>
        <v>0</v>
      </c>
      <c r="I80" s="12">
        <f t="shared" si="3"/>
        <v>1</v>
      </c>
      <c r="J80" s="11">
        <v>4894</v>
      </c>
      <c r="K80" s="58" t="s">
        <v>1124</v>
      </c>
      <c r="L80" s="8">
        <f t="shared" si="4"/>
        <v>20.433183489987741</v>
      </c>
      <c r="M80" s="7" t="str">
        <f t="shared" si="5"/>
        <v>Baixa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19" ht="15.75" x14ac:dyDescent="0.25">
      <c r="A81" s="42">
        <v>727</v>
      </c>
      <c r="B81" s="7">
        <v>316225</v>
      </c>
      <c r="C81" s="17" t="s">
        <v>1121</v>
      </c>
      <c r="D81" s="36" t="s">
        <v>102</v>
      </c>
      <c r="E81" s="36" t="s">
        <v>737</v>
      </c>
      <c r="F81" s="12">
        <f>VLOOKUP(A81,Dengue!$1:$1048576,10,FALSE)</f>
        <v>1</v>
      </c>
      <c r="G81" s="12">
        <f>VLOOKUP($A81,Chik!$1:$1048576,10,FALSE)</f>
        <v>0</v>
      </c>
      <c r="H81" s="12">
        <f>VLOOKUP($A81,zika!$1:$1048576,10,FALSE)</f>
        <v>0</v>
      </c>
      <c r="I81" s="12">
        <f t="shared" si="3"/>
        <v>1</v>
      </c>
      <c r="J81" s="11">
        <v>4896</v>
      </c>
      <c r="K81" s="58" t="s">
        <v>1124</v>
      </c>
      <c r="L81" s="8">
        <f t="shared" si="4"/>
        <v>20.424836601307192</v>
      </c>
      <c r="M81" s="7" t="str">
        <f t="shared" si="5"/>
        <v>Baixa</v>
      </c>
      <c r="N81" s="7" t="str">
        <f>VLOOKUP($B81,LIRAa!$1:$1048576,3,FALSE)</f>
        <v>Sem Informação</v>
      </c>
      <c r="O81" s="7" t="str">
        <f>VLOOKUP($B81,LIRAa!$1:$1048576,4,FALSE)</f>
        <v>Sem Informação</v>
      </c>
      <c r="P81" s="7" t="str">
        <f>VLOOKUP($B81,LIRAa!$1:$1048576,5,FALSE)</f>
        <v>Sem Informação</v>
      </c>
      <c r="S81" s="38"/>
    </row>
    <row r="82" spans="1:19" ht="15.75" x14ac:dyDescent="0.25">
      <c r="A82" s="42">
        <v>305</v>
      </c>
      <c r="B82" s="7">
        <v>312710</v>
      </c>
      <c r="C82" s="17" t="s">
        <v>1114</v>
      </c>
      <c r="D82" s="36" t="s">
        <v>24</v>
      </c>
      <c r="E82" s="36" t="s">
        <v>336</v>
      </c>
      <c r="F82" s="12">
        <f>VLOOKUP(A82,Dengue!$1:$1048576,10,FALSE)</f>
        <v>11</v>
      </c>
      <c r="G82" s="12">
        <f>VLOOKUP($A82,Chik!$1:$1048576,10,FALSE)</f>
        <v>1</v>
      </c>
      <c r="H82" s="12">
        <f>VLOOKUP($A82,zika!$1:$1048576,10,FALSE)</f>
        <v>0</v>
      </c>
      <c r="I82" s="12">
        <f t="shared" si="3"/>
        <v>12</v>
      </c>
      <c r="J82" s="11">
        <v>58962</v>
      </c>
      <c r="K82" s="58" t="s">
        <v>1125</v>
      </c>
      <c r="L82" s="8">
        <f t="shared" si="4"/>
        <v>20.352091177368475</v>
      </c>
      <c r="M82" s="7" t="str">
        <f t="shared" si="5"/>
        <v>Baixa</v>
      </c>
      <c r="N82" s="7">
        <f>VLOOKUP($B82,LIRAa!$1:$1048576,3,FALSE)</f>
        <v>2.2999999999999998</v>
      </c>
      <c r="O82" s="7">
        <f>VLOOKUP($B82,LIRAa!$1:$1048576,4,FALSE)</f>
        <v>4</v>
      </c>
      <c r="P82" s="7">
        <f>VLOOKUP($B82,LIRAa!$1:$1048576,5,FALSE)</f>
        <v>5.8</v>
      </c>
      <c r="S82" s="38"/>
    </row>
    <row r="83" spans="1:19" ht="15.75" x14ac:dyDescent="0.25">
      <c r="A83" s="42">
        <v>101</v>
      </c>
      <c r="B83" s="7">
        <v>310930</v>
      </c>
      <c r="C83" s="17" t="s">
        <v>1120</v>
      </c>
      <c r="D83" s="36" t="s">
        <v>80</v>
      </c>
      <c r="E83" s="36" t="s">
        <v>134</v>
      </c>
      <c r="F83" s="12">
        <f>VLOOKUP(A83,Dengue!$1:$1048576,10,FALSE)</f>
        <v>5</v>
      </c>
      <c r="G83" s="12">
        <f>VLOOKUP($A83,Chik!$1:$1048576,10,FALSE)</f>
        <v>0</v>
      </c>
      <c r="H83" s="12">
        <f>VLOOKUP($A83,zika!$1:$1048576,10,FALSE)</f>
        <v>0</v>
      </c>
      <c r="I83" s="12">
        <f t="shared" si="3"/>
        <v>5</v>
      </c>
      <c r="J83" s="11">
        <v>24663</v>
      </c>
      <c r="K83" s="58" t="s">
        <v>1124</v>
      </c>
      <c r="L83" s="8">
        <f t="shared" si="4"/>
        <v>20.273283866520696</v>
      </c>
      <c r="M83" s="7" t="str">
        <f t="shared" si="5"/>
        <v>Baixa</v>
      </c>
      <c r="N83" s="7" t="str">
        <f>VLOOKUP($B83,LIRAa!$1:$1048576,3,FALSE)</f>
        <v>Sem Informação</v>
      </c>
      <c r="O83" s="7" t="str">
        <f>VLOOKUP($B83,LIRAa!$1:$1048576,4,FALSE)</f>
        <v>Sem Informação</v>
      </c>
      <c r="P83" s="7" t="str">
        <f>VLOOKUP($B83,LIRAa!$1:$1048576,5,FALSE)</f>
        <v>Sem Informação</v>
      </c>
      <c r="S83" s="38"/>
    </row>
    <row r="84" spans="1:19" ht="15.75" x14ac:dyDescent="0.25">
      <c r="A84" s="42">
        <v>131</v>
      </c>
      <c r="B84" s="7">
        <v>311200</v>
      </c>
      <c r="C84" s="17" t="s">
        <v>1115</v>
      </c>
      <c r="D84" s="36" t="s">
        <v>26</v>
      </c>
      <c r="E84" s="36" t="s">
        <v>166</v>
      </c>
      <c r="F84" s="12">
        <f>VLOOKUP(A84,Dengue!$1:$1048576,10,FALSE)</f>
        <v>2</v>
      </c>
      <c r="G84" s="12">
        <f>VLOOKUP($A84,Chik!$1:$1048576,10,FALSE)</f>
        <v>1</v>
      </c>
      <c r="H84" s="12">
        <f>VLOOKUP($A84,zika!$1:$1048576,10,FALSE)</f>
        <v>0</v>
      </c>
      <c r="I84" s="12">
        <f t="shared" si="3"/>
        <v>3</v>
      </c>
      <c r="J84" s="11">
        <v>14883</v>
      </c>
      <c r="K84" s="58" t="s">
        <v>1124</v>
      </c>
      <c r="L84" s="8">
        <f t="shared" si="4"/>
        <v>20.157226365652086</v>
      </c>
      <c r="M84" s="7" t="str">
        <f t="shared" si="5"/>
        <v>Baixa</v>
      </c>
      <c r="N84" s="7" t="str">
        <f>VLOOKUP($B84,LIRAa!$1:$1048576,3,FALSE)</f>
        <v>Sem Informação</v>
      </c>
      <c r="O84" s="7" t="str">
        <f>VLOOKUP($B84,LIRAa!$1:$1048576,4,FALSE)</f>
        <v>Sem Informação</v>
      </c>
      <c r="P84" s="7" t="str">
        <f>VLOOKUP($B84,LIRAa!$1:$1048576,5,FALSE)</f>
        <v>Sem Informação</v>
      </c>
      <c r="S84" s="38"/>
    </row>
    <row r="85" spans="1:19" ht="15.75" x14ac:dyDescent="0.25">
      <c r="A85" s="42">
        <v>402</v>
      </c>
      <c r="B85" s="7">
        <v>313540</v>
      </c>
      <c r="C85" s="17" t="s">
        <v>1119</v>
      </c>
      <c r="D85" s="36" t="s">
        <v>41</v>
      </c>
      <c r="E85" s="36" t="s">
        <v>427</v>
      </c>
      <c r="F85" s="12">
        <f>VLOOKUP(A85,Dengue!$1:$1048576,10,FALSE)</f>
        <v>1</v>
      </c>
      <c r="G85" s="12">
        <f>VLOOKUP($A85,Chik!$1:$1048576,10,FALSE)</f>
        <v>0</v>
      </c>
      <c r="H85" s="12">
        <f>VLOOKUP($A85,zika!$1:$1048576,10,FALSE)</f>
        <v>0</v>
      </c>
      <c r="I85" s="12">
        <f t="shared" si="3"/>
        <v>1</v>
      </c>
      <c r="J85" s="11">
        <v>4973</v>
      </c>
      <c r="K85" s="58" t="s">
        <v>1124</v>
      </c>
      <c r="L85" s="8">
        <f t="shared" si="4"/>
        <v>20.108586366378443</v>
      </c>
      <c r="M85" s="7" t="str">
        <f t="shared" si="5"/>
        <v>Baixa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19" ht="15.75" x14ac:dyDescent="0.25">
      <c r="A86" s="42">
        <v>238</v>
      </c>
      <c r="B86" s="7">
        <v>312130</v>
      </c>
      <c r="C86" s="17" t="s">
        <v>1118</v>
      </c>
      <c r="D86" s="36" t="s">
        <v>57</v>
      </c>
      <c r="E86" s="36" t="s">
        <v>272</v>
      </c>
      <c r="F86" s="12">
        <f>VLOOKUP(A86,Dengue!$1:$1048576,10,FALSE)</f>
        <v>1</v>
      </c>
      <c r="G86" s="12">
        <f>VLOOKUP($A86,Chik!$1:$1048576,10,FALSE)</f>
        <v>0</v>
      </c>
      <c r="H86" s="12">
        <f>VLOOKUP($A86,zika!$1:$1048576,10,FALSE)</f>
        <v>0</v>
      </c>
      <c r="I86" s="12">
        <f t="shared" si="3"/>
        <v>1</v>
      </c>
      <c r="J86" s="11">
        <v>4996</v>
      </c>
      <c r="K86" s="58" t="s">
        <v>1124</v>
      </c>
      <c r="L86" s="8">
        <f t="shared" si="4"/>
        <v>20.016012810248196</v>
      </c>
      <c r="M86" s="7" t="str">
        <f t="shared" si="5"/>
        <v>Baixa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19" ht="15.75" x14ac:dyDescent="0.25">
      <c r="A87" s="42">
        <v>228</v>
      </c>
      <c r="B87" s="7">
        <v>312060</v>
      </c>
      <c r="C87" s="17" t="s">
        <v>1111</v>
      </c>
      <c r="D87" s="36" t="s">
        <v>98</v>
      </c>
      <c r="E87" s="36" t="s">
        <v>262</v>
      </c>
      <c r="F87" s="12">
        <f>VLOOKUP(A87,Dengue!$1:$1048576,10,FALSE)</f>
        <v>1</v>
      </c>
      <c r="G87" s="12">
        <f>VLOOKUP($A87,Chik!$1:$1048576,10,FALSE)</f>
        <v>0</v>
      </c>
      <c r="H87" s="12">
        <f>VLOOKUP($A87,zika!$1:$1048576,10,FALSE)</f>
        <v>0</v>
      </c>
      <c r="I87" s="12">
        <f t="shared" si="3"/>
        <v>1</v>
      </c>
      <c r="J87" s="11">
        <v>5014</v>
      </c>
      <c r="K87" s="58" t="s">
        <v>1124</v>
      </c>
      <c r="L87" s="8">
        <f t="shared" si="4"/>
        <v>19.944156362185879</v>
      </c>
      <c r="M87" s="7" t="str">
        <f t="shared" si="5"/>
        <v>Baixa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>
        <f>VLOOKUP($B87,LIRAa!$1:$1048576,5,FALSE)</f>
        <v>0.8</v>
      </c>
      <c r="S87" s="38"/>
    </row>
    <row r="88" spans="1:19" ht="15.75" x14ac:dyDescent="0.25">
      <c r="A88" s="42">
        <v>79</v>
      </c>
      <c r="B88" s="7">
        <v>310740</v>
      </c>
      <c r="C88" s="17" t="s">
        <v>1115</v>
      </c>
      <c r="D88" s="36" t="s">
        <v>26</v>
      </c>
      <c r="E88" s="46" t="s">
        <v>112</v>
      </c>
      <c r="F88" s="12">
        <f>VLOOKUP(A88,Dengue!$1:$1048576,10,FALSE)</f>
        <v>10</v>
      </c>
      <c r="G88" s="12">
        <f>VLOOKUP($A88,Chik!$1:$1048576,10,FALSE)</f>
        <v>0</v>
      </c>
      <c r="H88" s="12">
        <f>VLOOKUP($A88,zika!$1:$1048576,10,FALSE)</f>
        <v>0</v>
      </c>
      <c r="I88" s="12">
        <f t="shared" si="3"/>
        <v>10</v>
      </c>
      <c r="J88" s="11">
        <v>50166</v>
      </c>
      <c r="K88" s="58" t="s">
        <v>1125</v>
      </c>
      <c r="L88" s="8">
        <f t="shared" si="4"/>
        <v>19.933819718534465</v>
      </c>
      <c r="M88" s="7" t="str">
        <f t="shared" si="5"/>
        <v>Baixa</v>
      </c>
      <c r="N88" s="7">
        <f>VLOOKUP($B88,LIRAa!$1:$1048576,3,FALSE)</f>
        <v>4.5</v>
      </c>
      <c r="O88" s="7">
        <f>VLOOKUP($B88,LIRAa!$1:$1048576,4,FALSE)</f>
        <v>7.4</v>
      </c>
      <c r="P88" s="7">
        <f>VLOOKUP($B88,LIRAa!$1:$1048576,5,FALSE)</f>
        <v>8.1</v>
      </c>
      <c r="S88" s="38"/>
    </row>
    <row r="89" spans="1:19" ht="15.75" x14ac:dyDescent="0.25">
      <c r="A89" s="42">
        <v>658</v>
      </c>
      <c r="B89" s="7">
        <v>315660</v>
      </c>
      <c r="C89" s="17" t="s">
        <v>1116</v>
      </c>
      <c r="D89" s="36" t="s">
        <v>30</v>
      </c>
      <c r="E89" s="36" t="s">
        <v>669</v>
      </c>
      <c r="F89" s="12">
        <f>VLOOKUP(A89,Dengue!$1:$1048576,10,FALSE)</f>
        <v>2</v>
      </c>
      <c r="G89" s="12">
        <f>VLOOKUP($A89,Chik!$1:$1048576,10,FALSE)</f>
        <v>0</v>
      </c>
      <c r="H89" s="12">
        <f>VLOOKUP($A89,zika!$1:$1048576,10,FALSE)</f>
        <v>0</v>
      </c>
      <c r="I89" s="12">
        <f t="shared" si="3"/>
        <v>2</v>
      </c>
      <c r="J89" s="11">
        <v>10226</v>
      </c>
      <c r="K89" s="58" t="s">
        <v>1124</v>
      </c>
      <c r="L89" s="8">
        <f t="shared" si="4"/>
        <v>19.557989438685702</v>
      </c>
      <c r="M89" s="7" t="str">
        <f t="shared" si="5"/>
        <v>Baixa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19" ht="15.75" x14ac:dyDescent="0.25">
      <c r="A90" s="42">
        <v>373</v>
      </c>
      <c r="B90" s="7">
        <v>313290</v>
      </c>
      <c r="C90" s="17" t="s">
        <v>1117</v>
      </c>
      <c r="D90" s="36" t="s">
        <v>45</v>
      </c>
      <c r="E90" s="36" t="s">
        <v>400</v>
      </c>
      <c r="F90" s="12">
        <f>VLOOKUP(A90,Dengue!$1:$1048576,10,FALSE)</f>
        <v>2</v>
      </c>
      <c r="G90" s="12">
        <f>VLOOKUP($A90,Chik!$1:$1048576,10,FALSE)</f>
        <v>0</v>
      </c>
      <c r="H90" s="12">
        <f>VLOOKUP($A90,zika!$1:$1048576,10,FALSE)</f>
        <v>0</v>
      </c>
      <c r="I90" s="12">
        <f t="shared" si="3"/>
        <v>2</v>
      </c>
      <c r="J90" s="11">
        <v>10229</v>
      </c>
      <c r="K90" s="58" t="s">
        <v>1124</v>
      </c>
      <c r="L90" s="8">
        <f t="shared" si="4"/>
        <v>19.552253397204026</v>
      </c>
      <c r="M90" s="7" t="str">
        <f t="shared" si="5"/>
        <v>Baixa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19" ht="15.75" x14ac:dyDescent="0.25">
      <c r="A91" s="42">
        <v>237</v>
      </c>
      <c r="B91" s="7">
        <v>312125</v>
      </c>
      <c r="C91" s="17" t="s">
        <v>1114</v>
      </c>
      <c r="D91" s="36" t="s">
        <v>24</v>
      </c>
      <c r="E91" s="36" t="s">
        <v>271</v>
      </c>
      <c r="F91" s="12">
        <f>VLOOKUP(A91,Dengue!$1:$1048576,10,FALSE)</f>
        <v>2</v>
      </c>
      <c r="G91" s="12">
        <f>VLOOKUP($A91,Chik!$1:$1048576,10,FALSE)</f>
        <v>0</v>
      </c>
      <c r="H91" s="12">
        <f>VLOOKUP($A91,zika!$1:$1048576,10,FALSE)</f>
        <v>0</v>
      </c>
      <c r="I91" s="12">
        <f t="shared" si="3"/>
        <v>2</v>
      </c>
      <c r="J91" s="11">
        <v>10291</v>
      </c>
      <c r="K91" s="58" t="s">
        <v>1124</v>
      </c>
      <c r="L91" s="8">
        <f t="shared" si="4"/>
        <v>19.434457292780099</v>
      </c>
      <c r="M91" s="7" t="str">
        <f t="shared" si="5"/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 t="str">
        <f>VLOOKUP($B91,LIRAa!$1:$1048576,5,FALSE)</f>
        <v>Sem Informação</v>
      </c>
      <c r="S91" s="38"/>
    </row>
    <row r="92" spans="1:19" ht="15.75" x14ac:dyDescent="0.25">
      <c r="A92" s="42">
        <v>529</v>
      </c>
      <c r="B92" s="7">
        <v>314537</v>
      </c>
      <c r="C92" s="17" t="s">
        <v>1121</v>
      </c>
      <c r="D92" s="36" t="s">
        <v>102</v>
      </c>
      <c r="E92" s="36" t="s">
        <v>550</v>
      </c>
      <c r="F92" s="12">
        <f>VLOOKUP(A92,Dengue!$1:$1048576,10,FALSE)</f>
        <v>1</v>
      </c>
      <c r="G92" s="12">
        <f>VLOOKUP($A92,Chik!$1:$1048576,10,FALSE)</f>
        <v>0</v>
      </c>
      <c r="H92" s="12">
        <f>VLOOKUP($A92,zika!$1:$1048576,10,FALSE)</f>
        <v>0</v>
      </c>
      <c r="I92" s="12">
        <f t="shared" si="3"/>
        <v>1</v>
      </c>
      <c r="J92" s="11">
        <v>5273</v>
      </c>
      <c r="K92" s="58" t="s">
        <v>1124</v>
      </c>
      <c r="L92" s="8">
        <f t="shared" si="4"/>
        <v>18.964536317087045</v>
      </c>
      <c r="M92" s="7" t="str">
        <f t="shared" si="5"/>
        <v>Baixa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19" ht="15.75" x14ac:dyDescent="0.25">
      <c r="A93" s="42">
        <v>67</v>
      </c>
      <c r="B93" s="7">
        <v>310630</v>
      </c>
      <c r="C93" s="17" t="s">
        <v>1113</v>
      </c>
      <c r="D93" s="36" t="s">
        <v>20</v>
      </c>
      <c r="E93" s="36" t="s">
        <v>99</v>
      </c>
      <c r="F93" s="12">
        <f>VLOOKUP(A93,Dengue!$1:$1048576,10,FALSE)</f>
        <v>5</v>
      </c>
      <c r="G93" s="12">
        <f>VLOOKUP($A93,Chik!$1:$1048576,10,FALSE)</f>
        <v>0</v>
      </c>
      <c r="H93" s="12">
        <f>VLOOKUP($A93,zika!$1:$1048576,10,FALSE)</f>
        <v>0</v>
      </c>
      <c r="I93" s="12">
        <f t="shared" si="3"/>
        <v>5</v>
      </c>
      <c r="J93" s="11">
        <v>26396</v>
      </c>
      <c r="K93" s="58" t="s">
        <v>1125</v>
      </c>
      <c r="L93" s="8">
        <f t="shared" si="4"/>
        <v>18.942263979390816</v>
      </c>
      <c r="M93" s="7" t="str">
        <f t="shared" si="5"/>
        <v>Baixa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19" ht="15.75" x14ac:dyDescent="0.25">
      <c r="A94" s="42">
        <v>528</v>
      </c>
      <c r="B94" s="7">
        <v>314535</v>
      </c>
      <c r="C94" s="17" t="s">
        <v>1116</v>
      </c>
      <c r="D94" s="36" t="s">
        <v>28</v>
      </c>
      <c r="E94" s="36" t="s">
        <v>549</v>
      </c>
      <c r="F94" s="12">
        <f>VLOOKUP(A94,Dengue!$1:$1048576,10,FALSE)</f>
        <v>2</v>
      </c>
      <c r="G94" s="12">
        <f>VLOOKUP($A94,Chik!$1:$1048576,10,FALSE)</f>
        <v>0</v>
      </c>
      <c r="H94" s="12">
        <f>VLOOKUP($A94,zika!$1:$1048576,10,FALSE)</f>
        <v>0</v>
      </c>
      <c r="I94" s="12">
        <f t="shared" si="3"/>
        <v>2</v>
      </c>
      <c r="J94" s="11">
        <v>10731</v>
      </c>
      <c r="K94" s="58" t="s">
        <v>1124</v>
      </c>
      <c r="L94" s="8">
        <f t="shared" si="4"/>
        <v>18.637592023110614</v>
      </c>
      <c r="M94" s="7" t="str">
        <f t="shared" si="5"/>
        <v>Baixa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19" ht="15.75" x14ac:dyDescent="0.25">
      <c r="A95" s="42">
        <v>722</v>
      </c>
      <c r="B95" s="7">
        <v>316190</v>
      </c>
      <c r="C95" s="17" t="s">
        <v>1111</v>
      </c>
      <c r="D95" s="36" t="s">
        <v>90</v>
      </c>
      <c r="E95" s="36" t="s">
        <v>732</v>
      </c>
      <c r="F95" s="12">
        <f>VLOOKUP(A95,Dengue!$1:$1048576,10,FALSE)</f>
        <v>2</v>
      </c>
      <c r="G95" s="12">
        <f>VLOOKUP($A95,Chik!$1:$1048576,10,FALSE)</f>
        <v>0</v>
      </c>
      <c r="H95" s="12">
        <f>VLOOKUP($A95,zika!$1:$1048576,10,FALSE)</f>
        <v>0</v>
      </c>
      <c r="I95" s="12">
        <f t="shared" si="3"/>
        <v>2</v>
      </c>
      <c r="J95" s="11">
        <v>10818</v>
      </c>
      <c r="K95" s="58" t="s">
        <v>1124</v>
      </c>
      <c r="L95" s="8">
        <f t="shared" si="4"/>
        <v>18.487705675725643</v>
      </c>
      <c r="M95" s="7" t="str">
        <f t="shared" si="5"/>
        <v>Baixa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19" ht="15.75" x14ac:dyDescent="0.25">
      <c r="A96" s="42">
        <v>850</v>
      </c>
      <c r="B96" s="7">
        <v>317190</v>
      </c>
      <c r="C96" s="17" t="s">
        <v>1113</v>
      </c>
      <c r="D96" s="36" t="s">
        <v>22</v>
      </c>
      <c r="E96" s="36" t="s">
        <v>852</v>
      </c>
      <c r="F96" s="12">
        <f>VLOOKUP(A96,Dengue!$1:$1048576,10,FALSE)</f>
        <v>1</v>
      </c>
      <c r="G96" s="12">
        <f>VLOOKUP($A96,Chik!$1:$1048576,10,FALSE)</f>
        <v>0</v>
      </c>
      <c r="H96" s="12">
        <f>VLOOKUP($A96,zika!$1:$1048576,10,FALSE)</f>
        <v>0</v>
      </c>
      <c r="I96" s="12">
        <f t="shared" si="3"/>
        <v>1</v>
      </c>
      <c r="J96" s="11">
        <v>5420</v>
      </c>
      <c r="K96" s="58" t="s">
        <v>1124</v>
      </c>
      <c r="L96" s="8">
        <f t="shared" si="4"/>
        <v>18.450184501845019</v>
      </c>
      <c r="M96" s="7" t="str">
        <f t="shared" si="5"/>
        <v>Baixa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384</v>
      </c>
      <c r="B97" s="7">
        <v>313390</v>
      </c>
      <c r="C97" s="17" t="s">
        <v>1119</v>
      </c>
      <c r="D97" s="36" t="s">
        <v>41</v>
      </c>
      <c r="E97" s="36" t="s">
        <v>411</v>
      </c>
      <c r="F97" s="12">
        <f>VLOOKUP(A97,Dengue!$1:$1048576,10,FALSE)</f>
        <v>1</v>
      </c>
      <c r="G97" s="12">
        <f>VLOOKUP($A97,Chik!$1:$1048576,10,FALSE)</f>
        <v>0</v>
      </c>
      <c r="H97" s="12">
        <f>VLOOKUP($A97,zika!$1:$1048576,10,FALSE)</f>
        <v>0</v>
      </c>
      <c r="I97" s="12">
        <f t="shared" si="3"/>
        <v>1</v>
      </c>
      <c r="J97" s="11">
        <v>5470</v>
      </c>
      <c r="K97" s="58" t="s">
        <v>1124</v>
      </c>
      <c r="L97" s="8">
        <f t="shared" si="4"/>
        <v>18.281535648994517</v>
      </c>
      <c r="M97" s="7" t="str">
        <f t="shared" si="5"/>
        <v>Baixa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266</v>
      </c>
      <c r="B98" s="7">
        <v>312370</v>
      </c>
      <c r="C98" s="17" t="s">
        <v>1113</v>
      </c>
      <c r="D98" s="36" t="s">
        <v>22</v>
      </c>
      <c r="E98" s="36" t="s">
        <v>297</v>
      </c>
      <c r="F98" s="12">
        <f>VLOOKUP(A98,Dengue!$1:$1048576,10,FALSE)</f>
        <v>1</v>
      </c>
      <c r="G98" s="12">
        <f>VLOOKUP($A98,Chik!$1:$1048576,10,FALSE)</f>
        <v>1</v>
      </c>
      <c r="H98" s="12">
        <f>VLOOKUP($A98,zika!$1:$1048576,10,FALSE)</f>
        <v>0</v>
      </c>
      <c r="I98" s="12">
        <f t="shared" si="3"/>
        <v>2</v>
      </c>
      <c r="J98" s="11">
        <v>11064</v>
      </c>
      <c r="K98" s="58" t="s">
        <v>1124</v>
      </c>
      <c r="L98" s="8">
        <f t="shared" si="4"/>
        <v>18.076644974692698</v>
      </c>
      <c r="M98" s="7" t="str">
        <f t="shared" si="5"/>
        <v>Baixa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482</v>
      </c>
      <c r="B99" s="7">
        <v>314170</v>
      </c>
      <c r="C99" s="17" t="s">
        <v>1113</v>
      </c>
      <c r="D99" s="36" t="s">
        <v>20</v>
      </c>
      <c r="E99" s="36" t="s">
        <v>504</v>
      </c>
      <c r="F99" s="12">
        <f>VLOOKUP(A99,Dengue!$1:$1048576,10,FALSE)</f>
        <v>1</v>
      </c>
      <c r="G99" s="12">
        <f>VLOOKUP($A99,Chik!$1:$1048576,10,FALSE)</f>
        <v>0</v>
      </c>
      <c r="H99" s="12">
        <f>VLOOKUP($A99,zika!$1:$1048576,10,FALSE)</f>
        <v>0</v>
      </c>
      <c r="I99" s="12">
        <f t="shared" si="3"/>
        <v>1</v>
      </c>
      <c r="J99" s="11">
        <v>5666</v>
      </c>
      <c r="K99" s="58" t="s">
        <v>1124</v>
      </c>
      <c r="L99" s="8">
        <f t="shared" si="4"/>
        <v>17.649135192375574</v>
      </c>
      <c r="M99" s="7" t="str">
        <f t="shared" si="5"/>
        <v>Baixa</v>
      </c>
      <c r="N99" s="7" t="str">
        <f>VLOOKUP($B99,LIRAa!$1:$1048576,3,FALSE)</f>
        <v>Sem Informação</v>
      </c>
      <c r="O99" s="7" t="str">
        <f>VLOOKUP($B99,LIRAa!$1:$1048576,4,FALSE)</f>
        <v>Sem Informação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58</v>
      </c>
      <c r="B100" s="7">
        <v>310530</v>
      </c>
      <c r="C100" s="17" t="s">
        <v>1117</v>
      </c>
      <c r="D100" s="36" t="s">
        <v>40</v>
      </c>
      <c r="E100" s="36" t="s">
        <v>89</v>
      </c>
      <c r="F100" s="12">
        <f>VLOOKUP(A100,Dengue!$1:$1048576,10,FALSE)</f>
        <v>1</v>
      </c>
      <c r="G100" s="12">
        <f>VLOOKUP($A100,Chik!$1:$1048576,10,FALSE)</f>
        <v>0</v>
      </c>
      <c r="H100" s="12">
        <f>VLOOKUP($A100,zika!$1:$1048576,10,FALSE)</f>
        <v>0</v>
      </c>
      <c r="I100" s="12">
        <f t="shared" si="3"/>
        <v>1</v>
      </c>
      <c r="J100" s="11">
        <v>5713</v>
      </c>
      <c r="K100" s="58" t="s">
        <v>1124</v>
      </c>
      <c r="L100" s="8">
        <f t="shared" si="4"/>
        <v>17.50393838613688</v>
      </c>
      <c r="M100" s="7" t="str">
        <f t="shared" si="5"/>
        <v>Baixa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204</v>
      </c>
      <c r="B101" s="7">
        <v>311840</v>
      </c>
      <c r="C101" s="17" t="s">
        <v>1113</v>
      </c>
      <c r="D101" s="36" t="s">
        <v>22</v>
      </c>
      <c r="E101" s="36" t="s">
        <v>239</v>
      </c>
      <c r="F101" s="12">
        <f>VLOOKUP(A101,Dengue!$1:$1048576,10,FALSE)</f>
        <v>4</v>
      </c>
      <c r="G101" s="12">
        <f>VLOOKUP($A101,Chik!$1:$1048576,10,FALSE)</f>
        <v>0</v>
      </c>
      <c r="H101" s="12">
        <f>VLOOKUP($A101,zika!$1:$1048576,10,FALSE)</f>
        <v>0</v>
      </c>
      <c r="I101" s="12">
        <f t="shared" si="3"/>
        <v>4</v>
      </c>
      <c r="J101" s="11">
        <v>22892</v>
      </c>
      <c r="K101" s="58" t="s">
        <v>1124</v>
      </c>
      <c r="L101" s="8">
        <f t="shared" si="4"/>
        <v>17.473353136466887</v>
      </c>
      <c r="M101" s="7" t="str">
        <f t="shared" si="5"/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109</v>
      </c>
      <c r="B102" s="7">
        <v>310990</v>
      </c>
      <c r="C102" s="17" t="s">
        <v>1111</v>
      </c>
      <c r="D102" s="36" t="s">
        <v>11</v>
      </c>
      <c r="E102" s="36" t="s">
        <v>144</v>
      </c>
      <c r="F102" s="12">
        <f>VLOOKUP(A102,Dengue!$1:$1048576,10,FALSE)</f>
        <v>2</v>
      </c>
      <c r="G102" s="12">
        <f>VLOOKUP($A102,Chik!$1:$1048576,10,FALSE)</f>
        <v>0</v>
      </c>
      <c r="H102" s="12">
        <f>VLOOKUP($A102,zika!$1:$1048576,10,FALSE)</f>
        <v>0</v>
      </c>
      <c r="I102" s="12">
        <f t="shared" si="3"/>
        <v>2</v>
      </c>
      <c r="J102" s="11">
        <v>11495</v>
      </c>
      <c r="K102" s="58" t="s">
        <v>1124</v>
      </c>
      <c r="L102" s="8">
        <f t="shared" si="4"/>
        <v>17.398869073510223</v>
      </c>
      <c r="M102" s="7" t="str">
        <f t="shared" si="5"/>
        <v>Baixa</v>
      </c>
      <c r="N102" s="7" t="str">
        <f>VLOOKUP($B102,LIRAa!$1:$1048576,3,FALSE)</f>
        <v>Sem Informação</v>
      </c>
      <c r="O102" s="7" t="str">
        <f>VLOOKUP($B102,LIRAa!$1:$1048576,4,FALSE)</f>
        <v>Sem Informação</v>
      </c>
      <c r="P102" s="7" t="str">
        <f>VLOOKUP($B102,LIRAa!$1:$1048576,5,FALSE)</f>
        <v>Sem Informação</v>
      </c>
      <c r="S102" s="38"/>
    </row>
    <row r="103" spans="1:19" ht="15.75" x14ac:dyDescent="0.25">
      <c r="A103" s="42">
        <v>371</v>
      </c>
      <c r="B103" s="7">
        <v>313270</v>
      </c>
      <c r="C103" s="17" t="s">
        <v>1116</v>
      </c>
      <c r="D103" s="36" t="s">
        <v>28</v>
      </c>
      <c r="E103" s="36" t="s">
        <v>398</v>
      </c>
      <c r="F103" s="12">
        <f>VLOOKUP(A103,Dengue!$1:$1048576,10,FALSE)</f>
        <v>4</v>
      </c>
      <c r="G103" s="12">
        <f>VLOOKUP($A103,Chik!$1:$1048576,10,FALSE)</f>
        <v>0</v>
      </c>
      <c r="H103" s="12">
        <f>VLOOKUP($A103,zika!$1:$1048576,10,FALSE)</f>
        <v>0</v>
      </c>
      <c r="I103" s="12">
        <f t="shared" si="3"/>
        <v>4</v>
      </c>
      <c r="J103" s="11">
        <v>23212</v>
      </c>
      <c r="K103" s="58" t="s">
        <v>1124</v>
      </c>
      <c r="L103" s="8">
        <f t="shared" si="4"/>
        <v>17.232465965879715</v>
      </c>
      <c r="M103" s="7" t="str">
        <f t="shared" si="5"/>
        <v>Baixa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193</v>
      </c>
      <c r="B104" s="7">
        <v>311750</v>
      </c>
      <c r="C104" s="17" t="s">
        <v>1111</v>
      </c>
      <c r="D104" s="36" t="s">
        <v>90</v>
      </c>
      <c r="E104" s="36" t="s">
        <v>228</v>
      </c>
      <c r="F104" s="12">
        <f>VLOOKUP(A104,Dengue!$1:$1048576,10,FALSE)</f>
        <v>3</v>
      </c>
      <c r="G104" s="12">
        <f>VLOOKUP($A104,Chik!$1:$1048576,10,FALSE)</f>
        <v>0</v>
      </c>
      <c r="H104" s="12">
        <f>VLOOKUP($A104,zika!$1:$1048576,10,FALSE)</f>
        <v>0</v>
      </c>
      <c r="I104" s="12">
        <f t="shared" si="3"/>
        <v>3</v>
      </c>
      <c r="J104" s="11">
        <v>17641</v>
      </c>
      <c r="K104" s="58" t="s">
        <v>1124</v>
      </c>
      <c r="L104" s="8">
        <f t="shared" si="4"/>
        <v>17.005838671277136</v>
      </c>
      <c r="M104" s="7" t="str">
        <f t="shared" si="5"/>
        <v>Baixa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314</v>
      </c>
      <c r="B105" s="7">
        <v>312760</v>
      </c>
      <c r="C105" s="17" t="s">
        <v>432</v>
      </c>
      <c r="D105" s="36" t="s">
        <v>53</v>
      </c>
      <c r="E105" s="36" t="s">
        <v>858</v>
      </c>
      <c r="F105" s="12">
        <f>VLOOKUP(A105,Dengue!$1:$1048576,10,FALSE)</f>
        <v>2</v>
      </c>
      <c r="G105" s="12">
        <f>VLOOKUP($A105,Chik!$1:$1048576,10,FALSE)</f>
        <v>0</v>
      </c>
      <c r="H105" s="12">
        <f>VLOOKUP($A105,zika!$1:$1048576,10,FALSE)</f>
        <v>0</v>
      </c>
      <c r="I105" s="12">
        <f t="shared" si="3"/>
        <v>2</v>
      </c>
      <c r="J105" s="11">
        <v>11833</v>
      </c>
      <c r="K105" s="58" t="s">
        <v>1124</v>
      </c>
      <c r="L105" s="8">
        <f t="shared" si="4"/>
        <v>16.901884560128455</v>
      </c>
      <c r="M105" s="7" t="str">
        <f t="shared" si="5"/>
        <v>Baixa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357</v>
      </c>
      <c r="B106" s="7">
        <v>313130</v>
      </c>
      <c r="C106" s="17" t="s">
        <v>1113</v>
      </c>
      <c r="D106" s="36" t="s">
        <v>20</v>
      </c>
      <c r="E106" s="36" t="s">
        <v>386</v>
      </c>
      <c r="F106" s="12">
        <f>VLOOKUP(A106,Dengue!$1:$1048576,10,FALSE)</f>
        <v>39</v>
      </c>
      <c r="G106" s="73">
        <f>VLOOKUP($A106,Chik!$1:$1048576,10,FALSE)</f>
        <v>5</v>
      </c>
      <c r="H106" s="12">
        <f>VLOOKUP($A106,zika!$1:$1048576,10,FALSE)</f>
        <v>0</v>
      </c>
      <c r="I106" s="12">
        <f t="shared" si="3"/>
        <v>44</v>
      </c>
      <c r="J106" s="11">
        <v>261344</v>
      </c>
      <c r="K106" s="58" t="s">
        <v>1127</v>
      </c>
      <c r="L106" s="8">
        <f t="shared" si="4"/>
        <v>16.836047508264969</v>
      </c>
      <c r="M106" s="7" t="str">
        <f t="shared" si="5"/>
        <v>Baixa</v>
      </c>
      <c r="N106" s="7">
        <f>VLOOKUP($B106,LIRAa!$1:$1048576,3,FALSE)</f>
        <v>1.4</v>
      </c>
      <c r="O106" s="7">
        <f>VLOOKUP($B106,LIRAa!$1:$1048576,4,FALSE)</f>
        <v>1.5</v>
      </c>
      <c r="P106" s="7">
        <f>VLOOKUP($B106,LIRAa!$1:$1048576,5,FALSE)</f>
        <v>1.9</v>
      </c>
      <c r="S106" s="38"/>
    </row>
    <row r="107" spans="1:19" ht="15.75" x14ac:dyDescent="0.25">
      <c r="A107" s="42">
        <v>250</v>
      </c>
      <c r="B107" s="7">
        <v>312240</v>
      </c>
      <c r="C107" s="17" t="s">
        <v>1117</v>
      </c>
      <c r="D107" s="36" t="s">
        <v>40</v>
      </c>
      <c r="E107" s="36" t="s">
        <v>282</v>
      </c>
      <c r="F107" s="12">
        <f>VLOOKUP(A107,Dengue!$1:$1048576,10,FALSE)</f>
        <v>1</v>
      </c>
      <c r="G107" s="12">
        <f>VLOOKUP($A107,Chik!$1:$1048576,10,FALSE)</f>
        <v>0</v>
      </c>
      <c r="H107" s="12">
        <f>VLOOKUP($A107,zika!$1:$1048576,10,FALSE)</f>
        <v>0</v>
      </c>
      <c r="I107" s="12">
        <f t="shared" si="3"/>
        <v>1</v>
      </c>
      <c r="J107" s="11">
        <v>5996</v>
      </c>
      <c r="K107" s="58" t="s">
        <v>1124</v>
      </c>
      <c r="L107" s="8">
        <f t="shared" si="4"/>
        <v>16.677785190126748</v>
      </c>
      <c r="M107" s="7" t="str">
        <f t="shared" si="5"/>
        <v>Baixa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376</v>
      </c>
      <c r="B108" s="7">
        <v>313320</v>
      </c>
      <c r="C108" s="17" t="s">
        <v>1113</v>
      </c>
      <c r="D108" s="36" t="s">
        <v>22</v>
      </c>
      <c r="E108" s="36" t="s">
        <v>403</v>
      </c>
      <c r="F108" s="12">
        <f>VLOOKUP(A108,Dengue!$1:$1048576,10,FALSE)</f>
        <v>2</v>
      </c>
      <c r="G108" s="12">
        <f>VLOOKUP($A108,Chik!$1:$1048576,10,FALSE)</f>
        <v>0</v>
      </c>
      <c r="H108" s="12">
        <f>VLOOKUP($A108,zika!$1:$1048576,10,FALSE)</f>
        <v>0</v>
      </c>
      <c r="I108" s="12">
        <f t="shared" si="3"/>
        <v>2</v>
      </c>
      <c r="J108" s="11">
        <v>12212</v>
      </c>
      <c r="K108" s="58" t="s">
        <v>1124</v>
      </c>
      <c r="L108" s="8">
        <f t="shared" si="4"/>
        <v>16.377333770062233</v>
      </c>
      <c r="M108" s="7" t="str">
        <f t="shared" si="5"/>
        <v>Baixa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78</v>
      </c>
      <c r="B109" s="7">
        <v>310730</v>
      </c>
      <c r="C109" s="17" t="s">
        <v>1121</v>
      </c>
      <c r="D109" s="36" t="s">
        <v>102</v>
      </c>
      <c r="E109" s="36" t="s">
        <v>111</v>
      </c>
      <c r="F109" s="12">
        <f>VLOOKUP(A109,Dengue!$1:$1048576,10,FALSE)</f>
        <v>6</v>
      </c>
      <c r="G109" s="12">
        <f>VLOOKUP($A109,Chik!$1:$1048576,10,FALSE)</f>
        <v>0</v>
      </c>
      <c r="H109" s="12">
        <f>VLOOKUP($A109,zika!$1:$1048576,10,FALSE)</f>
        <v>2</v>
      </c>
      <c r="I109" s="12">
        <f t="shared" si="3"/>
        <v>8</v>
      </c>
      <c r="J109" s="11">
        <v>49942</v>
      </c>
      <c r="K109" s="58" t="s">
        <v>1125</v>
      </c>
      <c r="L109" s="8">
        <f t="shared" si="4"/>
        <v>16.01858155460334</v>
      </c>
      <c r="M109" s="7" t="str">
        <f t="shared" si="5"/>
        <v>Baixa</v>
      </c>
      <c r="N109" s="7">
        <f>VLOOKUP($B109,LIRAa!$1:$1048576,3,FALSE)</f>
        <v>2.8</v>
      </c>
      <c r="O109" s="7">
        <f>VLOOKUP($B109,LIRAa!$1:$1048576,4,FALSE)</f>
        <v>5.6</v>
      </c>
      <c r="P109" s="7">
        <f>VLOOKUP($B109,LIRAa!$1:$1048576,5,FALSE)</f>
        <v>5.6</v>
      </c>
      <c r="S109" s="38"/>
    </row>
    <row r="110" spans="1:19" ht="15.75" x14ac:dyDescent="0.25">
      <c r="A110" s="42">
        <v>11</v>
      </c>
      <c r="B110" s="7">
        <v>310110</v>
      </c>
      <c r="C110" s="17" t="s">
        <v>1113</v>
      </c>
      <c r="D110" s="36" t="s">
        <v>22</v>
      </c>
      <c r="E110" s="36" t="s">
        <v>32</v>
      </c>
      <c r="F110" s="12">
        <f>VLOOKUP(A110,Dengue!$1:$1048576,10,FALSE)</f>
        <v>3</v>
      </c>
      <c r="G110" s="12">
        <f>VLOOKUP($A110,Chik!$1:$1048576,10,FALSE)</f>
        <v>0</v>
      </c>
      <c r="H110" s="12">
        <f>VLOOKUP($A110,zika!$1:$1048576,10,FALSE)</f>
        <v>1</v>
      </c>
      <c r="I110" s="12">
        <f t="shared" si="3"/>
        <v>4</v>
      </c>
      <c r="J110" s="11">
        <v>25193</v>
      </c>
      <c r="K110" s="58" t="s">
        <v>1125</v>
      </c>
      <c r="L110" s="8">
        <f t="shared" si="4"/>
        <v>15.877426269201761</v>
      </c>
      <c r="M110" s="7" t="str">
        <f t="shared" si="5"/>
        <v>Baixa</v>
      </c>
      <c r="N110" s="7">
        <f>VLOOKUP($B110,LIRAa!$1:$1048576,3,FALSE)</f>
        <v>4.3</v>
      </c>
      <c r="O110" s="7">
        <f>VLOOKUP($B110,LIRAa!$1:$1048576,4,FALSE)</f>
        <v>5.6</v>
      </c>
      <c r="P110" s="7">
        <f>VLOOKUP($B110,LIRAa!$1:$1048576,5,FALSE)</f>
        <v>3</v>
      </c>
      <c r="S110" s="38"/>
    </row>
    <row r="111" spans="1:19" ht="15.75" x14ac:dyDescent="0.25">
      <c r="A111" s="42">
        <v>608</v>
      </c>
      <c r="B111" s="7">
        <v>315200</v>
      </c>
      <c r="C111" s="17" t="s">
        <v>1111</v>
      </c>
      <c r="D111" s="36" t="s">
        <v>11</v>
      </c>
      <c r="E111" s="36" t="s">
        <v>622</v>
      </c>
      <c r="F111" s="12">
        <f>VLOOKUP(A111,Dengue!$1:$1048576,10,FALSE)</f>
        <v>5</v>
      </c>
      <c r="G111" s="12">
        <f>VLOOKUP($A111,Chik!$1:$1048576,10,FALSE)</f>
        <v>0</v>
      </c>
      <c r="H111" s="12">
        <f>VLOOKUP($A111,zika!$1:$1048576,10,FALSE)</f>
        <v>0</v>
      </c>
      <c r="I111" s="12">
        <f t="shared" si="3"/>
        <v>5</v>
      </c>
      <c r="J111" s="11">
        <v>31583</v>
      </c>
      <c r="K111" s="58" t="s">
        <v>1125</v>
      </c>
      <c r="L111" s="8">
        <f t="shared" si="4"/>
        <v>15.831301649621633</v>
      </c>
      <c r="M111" s="7" t="str">
        <f t="shared" si="5"/>
        <v>Baixa</v>
      </c>
      <c r="N111" s="7">
        <f>VLOOKUP($B111,LIRAa!$1:$1048576,3,FALSE)</f>
        <v>1.9</v>
      </c>
      <c r="O111" s="7">
        <f>VLOOKUP($B111,LIRAa!$1:$1048576,4,FALSE)</f>
        <v>4.7</v>
      </c>
      <c r="P111" s="7">
        <f>VLOOKUP($B111,LIRAa!$1:$1048576,5,FALSE)</f>
        <v>3.4</v>
      </c>
      <c r="S111" s="38"/>
    </row>
    <row r="112" spans="1:19" ht="15.75" x14ac:dyDescent="0.25">
      <c r="A112" s="42">
        <v>271</v>
      </c>
      <c r="B112" s="7">
        <v>312410</v>
      </c>
      <c r="C112" s="17" t="s">
        <v>1111</v>
      </c>
      <c r="D112" s="36" t="s">
        <v>98</v>
      </c>
      <c r="E112" s="36" t="s">
        <v>302</v>
      </c>
      <c r="F112" s="12">
        <f>VLOOKUP(A112,Dengue!$1:$1048576,10,FALSE)</f>
        <v>11</v>
      </c>
      <c r="G112" s="12">
        <f>VLOOKUP($A112,Chik!$1:$1048576,10,FALSE)</f>
        <v>0</v>
      </c>
      <c r="H112" s="12">
        <f>VLOOKUP($A112,zika!$1:$1048576,10,FALSE)</f>
        <v>0</v>
      </c>
      <c r="I112" s="12">
        <f t="shared" si="3"/>
        <v>11</v>
      </c>
      <c r="J112" s="11">
        <v>70200</v>
      </c>
      <c r="K112" s="58" t="s">
        <v>1126</v>
      </c>
      <c r="L112" s="8">
        <f t="shared" si="4"/>
        <v>15.66951566951567</v>
      </c>
      <c r="M112" s="7" t="str">
        <f t="shared" si="5"/>
        <v>Baixa</v>
      </c>
      <c r="N112" s="7">
        <f>VLOOKUP($B112,LIRAa!$1:$1048576,3,FALSE)</f>
        <v>2.7</v>
      </c>
      <c r="O112" s="7">
        <f>VLOOKUP($B112,LIRAa!$1:$1048576,4,FALSE)</f>
        <v>2.6</v>
      </c>
      <c r="P112" s="7">
        <f>VLOOKUP($B112,LIRAa!$1:$1048576,5,FALSE)</f>
        <v>1.4</v>
      </c>
      <c r="S112" s="38"/>
    </row>
    <row r="113" spans="1:19" ht="15.75" x14ac:dyDescent="0.25">
      <c r="A113" s="42">
        <v>425</v>
      </c>
      <c r="B113" s="7">
        <v>313720</v>
      </c>
      <c r="C113" s="17" t="s">
        <v>1115</v>
      </c>
      <c r="D113" s="36" t="s">
        <v>26</v>
      </c>
      <c r="E113" s="46" t="s">
        <v>449</v>
      </c>
      <c r="F113" s="12">
        <f>VLOOKUP(A113,Dengue!$1:$1048576,10,FALSE)</f>
        <v>8</v>
      </c>
      <c r="G113" s="12">
        <f>VLOOKUP($A113,Chik!$1:$1048576,10,FALSE)</f>
        <v>0</v>
      </c>
      <c r="H113" s="12">
        <f>VLOOKUP($A113,zika!$1:$1048576,10,FALSE)</f>
        <v>0</v>
      </c>
      <c r="I113" s="12">
        <f t="shared" si="3"/>
        <v>8</v>
      </c>
      <c r="J113" s="11">
        <v>51601</v>
      </c>
      <c r="K113" s="58" t="s">
        <v>1125</v>
      </c>
      <c r="L113" s="8">
        <f t="shared" si="4"/>
        <v>15.503575512102477</v>
      </c>
      <c r="M113" s="7" t="str">
        <f t="shared" si="5"/>
        <v>Baixa</v>
      </c>
      <c r="N113" s="7">
        <f>VLOOKUP($B113,LIRAa!$1:$1048576,3,FALSE)</f>
        <v>2.8</v>
      </c>
      <c r="O113" s="7">
        <f>VLOOKUP($B113,LIRAa!$1:$1048576,4,FALSE)</f>
        <v>3.5</v>
      </c>
      <c r="P113" s="7">
        <f>VLOOKUP($B113,LIRAa!$1:$1048576,5,FALSE)</f>
        <v>2.2000000000000002</v>
      </c>
      <c r="S113" s="38"/>
    </row>
    <row r="114" spans="1:19" ht="15.75" x14ac:dyDescent="0.25">
      <c r="A114" s="42">
        <v>837</v>
      </c>
      <c r="B114" s="7">
        <v>317080</v>
      </c>
      <c r="C114" s="17" t="s">
        <v>1121</v>
      </c>
      <c r="D114" s="36" t="s">
        <v>135</v>
      </c>
      <c r="E114" s="36" t="s">
        <v>839</v>
      </c>
      <c r="F114" s="12">
        <f>VLOOKUP(A114,Dengue!$1:$1048576,10,FALSE)</f>
        <v>6</v>
      </c>
      <c r="G114" s="12">
        <f>VLOOKUP($A114,Chik!$1:$1048576,10,FALSE)</f>
        <v>0</v>
      </c>
      <c r="H114" s="12">
        <f>VLOOKUP($A114,zika!$1:$1048576,10,FALSE)</f>
        <v>0</v>
      </c>
      <c r="I114" s="12">
        <f t="shared" si="3"/>
        <v>6</v>
      </c>
      <c r="J114" s="11">
        <v>39173</v>
      </c>
      <c r="K114" s="58" t="s">
        <v>1125</v>
      </c>
      <c r="L114" s="8">
        <f t="shared" si="4"/>
        <v>15.316672197687183</v>
      </c>
      <c r="M114" s="7" t="str">
        <f t="shared" si="5"/>
        <v>Baixa</v>
      </c>
      <c r="N114" s="7">
        <f>VLOOKUP($B114,LIRAa!$1:$1048576,3,FALSE)</f>
        <v>2.2999999999999998</v>
      </c>
      <c r="O114" s="7">
        <f>VLOOKUP($B114,LIRAa!$1:$1048576,4,FALSE)</f>
        <v>4.8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297</v>
      </c>
      <c r="B115" s="7">
        <v>312670</v>
      </c>
      <c r="C115" s="17" t="s">
        <v>1121</v>
      </c>
      <c r="D115" s="36" t="s">
        <v>102</v>
      </c>
      <c r="E115" s="36" t="s">
        <v>328</v>
      </c>
      <c r="F115" s="12">
        <f>VLOOKUP(A115,Dengue!$1:$1048576,10,FALSE)</f>
        <v>4</v>
      </c>
      <c r="G115" s="12">
        <f>VLOOKUP($A115,Chik!$1:$1048576,10,FALSE)</f>
        <v>0</v>
      </c>
      <c r="H115" s="12">
        <f>VLOOKUP($A115,zika!$1:$1048576,10,FALSE)</f>
        <v>0</v>
      </c>
      <c r="I115" s="12">
        <f t="shared" si="3"/>
        <v>4</v>
      </c>
      <c r="J115" s="11">
        <v>26181</v>
      </c>
      <c r="K115" s="58" t="s">
        <v>1125</v>
      </c>
      <c r="L115" s="8">
        <f t="shared" si="4"/>
        <v>15.278255223253506</v>
      </c>
      <c r="M115" s="7" t="str">
        <f t="shared" si="5"/>
        <v>Baixa</v>
      </c>
      <c r="N115" s="7">
        <f>VLOOKUP($B115,LIRAa!$1:$1048576,3,FALSE)</f>
        <v>3.5</v>
      </c>
      <c r="O115" s="7">
        <f>VLOOKUP($B115,LIRAa!$1:$1048576,4,FALSE)</f>
        <v>2.4</v>
      </c>
      <c r="P115" s="7">
        <f>VLOOKUP($B115,LIRAa!$1:$1048576,5,FALSE)</f>
        <v>11.4</v>
      </c>
      <c r="S115" s="38"/>
    </row>
    <row r="116" spans="1:19" ht="15.75" x14ac:dyDescent="0.25">
      <c r="A116" s="42">
        <v>819</v>
      </c>
      <c r="B116" s="7">
        <v>316970</v>
      </c>
      <c r="C116" s="17" t="s">
        <v>432</v>
      </c>
      <c r="D116" s="36" t="s">
        <v>53</v>
      </c>
      <c r="E116" s="36" t="s">
        <v>826</v>
      </c>
      <c r="F116" s="12">
        <f>VLOOKUP(A116,Dengue!$1:$1048576,10,FALSE)</f>
        <v>3</v>
      </c>
      <c r="G116" s="12">
        <f>VLOOKUP($A116,Chik!$1:$1048576,10,FALSE)</f>
        <v>0</v>
      </c>
      <c r="H116" s="12">
        <f>VLOOKUP($A116,zika!$1:$1048576,10,FALSE)</f>
        <v>0</v>
      </c>
      <c r="I116" s="12">
        <f t="shared" si="3"/>
        <v>3</v>
      </c>
      <c r="J116" s="11">
        <v>19797</v>
      </c>
      <c r="K116" s="58" t="s">
        <v>1124</v>
      </c>
      <c r="L116" s="8">
        <f t="shared" si="4"/>
        <v>15.153811183512653</v>
      </c>
      <c r="M116" s="7" t="str">
        <f t="shared" si="5"/>
        <v>Baixa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16</v>
      </c>
      <c r="B117" s="7">
        <v>310160</v>
      </c>
      <c r="C117" s="17" t="s">
        <v>1117</v>
      </c>
      <c r="D117" s="36" t="s">
        <v>40</v>
      </c>
      <c r="E117" s="36" t="s">
        <v>40</v>
      </c>
      <c r="F117" s="12">
        <f>VLOOKUP(A117,Dengue!$1:$1048576,10,FALSE)</f>
        <v>12</v>
      </c>
      <c r="G117" s="12">
        <f>VLOOKUP($A117,Chik!$1:$1048576,10,FALSE)</f>
        <v>0</v>
      </c>
      <c r="H117" s="12">
        <f>VLOOKUP($A117,zika!$1:$1048576,10,FALSE)</f>
        <v>0</v>
      </c>
      <c r="I117" s="12">
        <f t="shared" si="3"/>
        <v>12</v>
      </c>
      <c r="J117" s="11">
        <v>79481</v>
      </c>
      <c r="K117" s="58" t="s">
        <v>1126</v>
      </c>
      <c r="L117" s="8">
        <f t="shared" si="4"/>
        <v>15.097947937242864</v>
      </c>
      <c r="M117" s="7" t="str">
        <f t="shared" si="5"/>
        <v>Baixa</v>
      </c>
      <c r="N117" s="7">
        <f>VLOOKUP($B117,LIRAa!$1:$1048576,3,FALSE)</f>
        <v>0.9</v>
      </c>
      <c r="O117" s="7">
        <f>VLOOKUP($B117,LIRAa!$1:$1048576,4,FALSE)</f>
        <v>2.5</v>
      </c>
      <c r="P117" s="7">
        <f>VLOOKUP($B117,LIRAa!$1:$1048576,5,FALSE)</f>
        <v>1.6</v>
      </c>
      <c r="S117" s="38"/>
    </row>
    <row r="118" spans="1:19" ht="15.75" x14ac:dyDescent="0.25">
      <c r="A118" s="42">
        <v>760</v>
      </c>
      <c r="B118" s="7">
        <v>316460</v>
      </c>
      <c r="C118" s="17" t="s">
        <v>1115</v>
      </c>
      <c r="D118" s="36" t="s">
        <v>26</v>
      </c>
      <c r="E118" s="36" t="s">
        <v>770</v>
      </c>
      <c r="F118" s="12">
        <f>VLOOKUP(A118,Dengue!$1:$1048576,10,FALSE)</f>
        <v>1</v>
      </c>
      <c r="G118" s="12">
        <f>VLOOKUP($A118,Chik!$1:$1048576,10,FALSE)</f>
        <v>0</v>
      </c>
      <c r="H118" s="12">
        <f>VLOOKUP($A118,zika!$1:$1048576,10,FALSE)</f>
        <v>0</v>
      </c>
      <c r="I118" s="12">
        <f t="shared" si="3"/>
        <v>1</v>
      </c>
      <c r="J118" s="11">
        <v>6684</v>
      </c>
      <c r="K118" s="58" t="s">
        <v>1124</v>
      </c>
      <c r="L118" s="8">
        <f t="shared" si="4"/>
        <v>14.961101137043686</v>
      </c>
      <c r="M118" s="7" t="str">
        <f t="shared" si="5"/>
        <v>Baixa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821</v>
      </c>
      <c r="B119" s="7">
        <v>316990</v>
      </c>
      <c r="C119" s="17" t="s">
        <v>1118</v>
      </c>
      <c r="D119" s="36" t="s">
        <v>62</v>
      </c>
      <c r="E119" s="46" t="s">
        <v>62</v>
      </c>
      <c r="F119" s="12">
        <f>VLOOKUP(A119,Dengue!$1:$1048576,10,FALSE)</f>
        <v>13</v>
      </c>
      <c r="G119" s="12">
        <f>VLOOKUP($A119,Chik!$1:$1048576,10,FALSE)</f>
        <v>2</v>
      </c>
      <c r="H119" s="12">
        <f>VLOOKUP($A119,zika!$1:$1048576,10,FALSE)</f>
        <v>2</v>
      </c>
      <c r="I119" s="12">
        <f t="shared" si="3"/>
        <v>17</v>
      </c>
      <c r="J119" s="11">
        <v>114265</v>
      </c>
      <c r="K119" s="58" t="s">
        <v>1127</v>
      </c>
      <c r="L119" s="8">
        <f t="shared" si="4"/>
        <v>14.87769658250558</v>
      </c>
      <c r="M119" s="7" t="str">
        <f t="shared" si="5"/>
        <v>Baixa</v>
      </c>
      <c r="N119" s="7">
        <f>VLOOKUP($B119,LIRAa!$1:$1048576,3,FALSE)</f>
        <v>3.8</v>
      </c>
      <c r="O119" s="7">
        <f>VLOOKUP($B119,LIRAa!$1:$1048576,4,FALSE)</f>
        <v>4.9000000000000004</v>
      </c>
      <c r="P119" s="7">
        <f>VLOOKUP($B119,LIRAa!$1:$1048576,5,FALSE)</f>
        <v>5.0999999999999996</v>
      </c>
      <c r="S119" s="38"/>
    </row>
    <row r="120" spans="1:19" ht="15.75" x14ac:dyDescent="0.25">
      <c r="A120" s="42">
        <v>434</v>
      </c>
      <c r="B120" s="7">
        <v>313800</v>
      </c>
      <c r="C120" s="17" t="s">
        <v>1118</v>
      </c>
      <c r="D120" s="36" t="s">
        <v>38</v>
      </c>
      <c r="E120" s="36" t="s">
        <v>458</v>
      </c>
      <c r="F120" s="12">
        <f>VLOOKUP(A120,Dengue!$1:$1048576,10,FALSE)</f>
        <v>0</v>
      </c>
      <c r="G120" s="12">
        <f>VLOOKUP($A120,Chik!$1:$1048576,10,FALSE)</f>
        <v>1</v>
      </c>
      <c r="H120" s="12">
        <f>VLOOKUP($A120,zika!$1:$1048576,10,FALSE)</f>
        <v>0</v>
      </c>
      <c r="I120" s="12">
        <f t="shared" si="3"/>
        <v>1</v>
      </c>
      <c r="J120" s="11">
        <v>6786</v>
      </c>
      <c r="K120" s="58" t="s">
        <v>1124</v>
      </c>
      <c r="L120" s="8">
        <f t="shared" si="4"/>
        <v>14.736221632773356</v>
      </c>
      <c r="M120" s="7" t="str">
        <f t="shared" si="5"/>
        <v>Baixa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66</v>
      </c>
      <c r="B121" s="7">
        <v>310620</v>
      </c>
      <c r="C121" s="17" t="s">
        <v>1111</v>
      </c>
      <c r="D121" s="36" t="s">
        <v>98</v>
      </c>
      <c r="E121" s="46" t="s">
        <v>98</v>
      </c>
      <c r="F121" s="12">
        <f>VLOOKUP(A121,Dengue!$1:$1048576,10,FALSE)</f>
        <v>361</v>
      </c>
      <c r="G121" s="12">
        <f>VLOOKUP($A121,Chik!$1:$1048576,10,FALSE)</f>
        <v>5</v>
      </c>
      <c r="H121" s="12">
        <f>VLOOKUP($A121,zika!$1:$1048576,10,FALSE)</f>
        <v>1</v>
      </c>
      <c r="I121" s="12">
        <f t="shared" si="3"/>
        <v>367</v>
      </c>
      <c r="J121" s="11">
        <v>2501576</v>
      </c>
      <c r="K121" s="58" t="s">
        <v>1128</v>
      </c>
      <c r="L121" s="8">
        <f t="shared" si="4"/>
        <v>14.670751558217699</v>
      </c>
      <c r="M121" s="7" t="str">
        <f t="shared" si="5"/>
        <v>Baixa</v>
      </c>
      <c r="N121" s="7" t="str">
        <f>VLOOKUP($B121,LIRAa!$1:$1048576,3,FALSE)</f>
        <v>Sem Informação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584</v>
      </c>
      <c r="B122" s="7">
        <v>314995</v>
      </c>
      <c r="C122" s="17" t="s">
        <v>1113</v>
      </c>
      <c r="D122" s="36" t="s">
        <v>20</v>
      </c>
      <c r="E122" s="36" t="s">
        <v>601</v>
      </c>
      <c r="F122" s="12">
        <f>VLOOKUP(A122,Dengue!$1:$1048576,10,FALSE)</f>
        <v>1</v>
      </c>
      <c r="G122" s="12">
        <f>VLOOKUP($A122,Chik!$1:$1048576,10,FALSE)</f>
        <v>0</v>
      </c>
      <c r="H122" s="12">
        <f>VLOOKUP($A122,zika!$1:$1048576,10,FALSE)</f>
        <v>0</v>
      </c>
      <c r="I122" s="12">
        <f t="shared" si="3"/>
        <v>1</v>
      </c>
      <c r="J122" s="11">
        <v>6847</v>
      </c>
      <c r="K122" s="58" t="s">
        <v>1124</v>
      </c>
      <c r="L122" s="8">
        <f t="shared" si="4"/>
        <v>14.604936468526361</v>
      </c>
      <c r="M122" s="7" t="str">
        <f t="shared" si="5"/>
        <v>Baixa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86</v>
      </c>
      <c r="B123" s="7">
        <v>310810</v>
      </c>
      <c r="C123" s="17" t="s">
        <v>1111</v>
      </c>
      <c r="D123" s="36" t="s">
        <v>98</v>
      </c>
      <c r="E123" s="36" t="s">
        <v>119</v>
      </c>
      <c r="F123" s="12">
        <f>VLOOKUP(A123,Dengue!$1:$1048576,10,FALSE)</f>
        <v>1</v>
      </c>
      <c r="G123" s="12">
        <f>VLOOKUP($A123,Chik!$1:$1048576,10,FALSE)</f>
        <v>0</v>
      </c>
      <c r="H123" s="12">
        <f>VLOOKUP($A123,zika!$1:$1048576,10,FALSE)</f>
        <v>0</v>
      </c>
      <c r="I123" s="12">
        <f t="shared" si="3"/>
        <v>1</v>
      </c>
      <c r="J123" s="11">
        <v>6876</v>
      </c>
      <c r="K123" s="58" t="s">
        <v>1124</v>
      </c>
      <c r="L123" s="8">
        <f t="shared" si="4"/>
        <v>14.543339150668993</v>
      </c>
      <c r="M123" s="7" t="str">
        <f t="shared" si="5"/>
        <v>Baixa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>
        <f>VLOOKUP($B123,LIRAa!$1:$1048576,5,FALSE)</f>
        <v>0</v>
      </c>
      <c r="S123" s="38"/>
    </row>
    <row r="124" spans="1:19" ht="15.75" x14ac:dyDescent="0.25">
      <c r="A124" s="42">
        <v>512</v>
      </c>
      <c r="B124" s="7">
        <v>314435</v>
      </c>
      <c r="C124" s="17" t="s">
        <v>1113</v>
      </c>
      <c r="D124" s="36" t="s">
        <v>20</v>
      </c>
      <c r="E124" s="36" t="s">
        <v>533</v>
      </c>
      <c r="F124" s="12">
        <f>VLOOKUP(A124,Dengue!$1:$1048576,10,FALSE)</f>
        <v>1</v>
      </c>
      <c r="G124" s="12">
        <f>VLOOKUP($A124,Chik!$1:$1048576,10,FALSE)</f>
        <v>0</v>
      </c>
      <c r="H124" s="12">
        <f>VLOOKUP($A124,zika!$1:$1048576,10,FALSE)</f>
        <v>0</v>
      </c>
      <c r="I124" s="12">
        <f t="shared" si="3"/>
        <v>1</v>
      </c>
      <c r="J124" s="11">
        <v>6939</v>
      </c>
      <c r="K124" s="58" t="s">
        <v>1124</v>
      </c>
      <c r="L124" s="8">
        <f t="shared" si="4"/>
        <v>14.411298457991066</v>
      </c>
      <c r="M124" s="7" t="str">
        <f t="shared" si="5"/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765</v>
      </c>
      <c r="B125" s="7">
        <v>316510</v>
      </c>
      <c r="C125" s="17" t="s">
        <v>1117</v>
      </c>
      <c r="D125" s="36" t="s">
        <v>45</v>
      </c>
      <c r="E125" s="36" t="s">
        <v>775</v>
      </c>
      <c r="F125" s="12">
        <f>VLOOKUP(A125,Dengue!$1:$1048576,10,FALSE)</f>
        <v>1</v>
      </c>
      <c r="G125" s="12">
        <f>VLOOKUP($A125,Chik!$1:$1048576,10,FALSE)</f>
        <v>0</v>
      </c>
      <c r="H125" s="12">
        <f>VLOOKUP($A125,zika!$1:$1048576,10,FALSE)</f>
        <v>0</v>
      </c>
      <c r="I125" s="12">
        <f t="shared" si="3"/>
        <v>1</v>
      </c>
      <c r="J125" s="11">
        <v>7042</v>
      </c>
      <c r="K125" s="58" t="s">
        <v>1124</v>
      </c>
      <c r="L125" s="8">
        <f t="shared" si="4"/>
        <v>14.200511218403863</v>
      </c>
      <c r="M125" s="7" t="str">
        <f t="shared" si="5"/>
        <v>Baixa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766</v>
      </c>
      <c r="B126" s="7">
        <v>316520</v>
      </c>
      <c r="C126" s="17" t="s">
        <v>1117</v>
      </c>
      <c r="D126" s="36" t="s">
        <v>33</v>
      </c>
      <c r="E126" s="36" t="s">
        <v>865</v>
      </c>
      <c r="F126" s="12">
        <f>VLOOKUP(A126,Dengue!$1:$1048576,10,FALSE)</f>
        <v>0</v>
      </c>
      <c r="G126" s="12">
        <f>VLOOKUP($A126,Chik!$1:$1048576,10,FALSE)</f>
        <v>1</v>
      </c>
      <c r="H126" s="12">
        <f>VLOOKUP($A126,zika!$1:$1048576,10,FALSE)</f>
        <v>0</v>
      </c>
      <c r="I126" s="12">
        <f t="shared" si="3"/>
        <v>1</v>
      </c>
      <c r="J126" s="11">
        <v>7056</v>
      </c>
      <c r="K126" s="58" t="s">
        <v>1124</v>
      </c>
      <c r="L126" s="8">
        <f t="shared" si="4"/>
        <v>14.172335600907029</v>
      </c>
      <c r="M126" s="7" t="str">
        <f t="shared" si="5"/>
        <v>Baixa</v>
      </c>
      <c r="N126" s="7" t="str">
        <f>VLOOKUP($B126,LIRAa!$1:$1048576,3,FALSE)</f>
        <v>Sem Informação</v>
      </c>
      <c r="O126" s="7" t="str">
        <f>VLOOKUP($B126,LIRAa!$1:$1048576,4,FALSE)</f>
        <v>Sem Informação</v>
      </c>
      <c r="P126" s="7" t="str">
        <f>VLOOKUP($B126,LIRAa!$1:$1048576,5,FALSE)</f>
        <v>Sem Informação</v>
      </c>
      <c r="S126" s="38"/>
    </row>
    <row r="127" spans="1:19" ht="15.75" x14ac:dyDescent="0.25">
      <c r="A127" s="42">
        <v>499</v>
      </c>
      <c r="B127" s="7">
        <v>314320</v>
      </c>
      <c r="C127" s="17" t="s">
        <v>1117</v>
      </c>
      <c r="D127" s="36" t="s">
        <v>45</v>
      </c>
      <c r="E127" s="36" t="s">
        <v>521</v>
      </c>
      <c r="F127" s="12">
        <f>VLOOKUP(A127,Dengue!$1:$1048576,10,FALSE)</f>
        <v>3</v>
      </c>
      <c r="G127" s="12">
        <f>VLOOKUP($A127,Chik!$1:$1048576,10,FALSE)</f>
        <v>0</v>
      </c>
      <c r="H127" s="12">
        <f>VLOOKUP($A127,zika!$1:$1048576,10,FALSE)</f>
        <v>0</v>
      </c>
      <c r="I127" s="12">
        <f t="shared" si="3"/>
        <v>3</v>
      </c>
      <c r="J127" s="11">
        <v>21534</v>
      </c>
      <c r="K127" s="58" t="s">
        <v>1124</v>
      </c>
      <c r="L127" s="8">
        <f t="shared" si="4"/>
        <v>13.931457230426304</v>
      </c>
      <c r="M127" s="7" t="str">
        <f t="shared" si="5"/>
        <v>Baixa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387</v>
      </c>
      <c r="B128" s="7">
        <v>313420</v>
      </c>
      <c r="C128" s="17" t="s">
        <v>1110</v>
      </c>
      <c r="D128" s="36" t="s">
        <v>142</v>
      </c>
      <c r="E128" s="36" t="s">
        <v>142</v>
      </c>
      <c r="F128" s="12">
        <f>VLOOKUP(A128,Dengue!$1:$1048576,10,FALSE)</f>
        <v>13</v>
      </c>
      <c r="G128" s="12">
        <f>VLOOKUP($A128,Chik!$1:$1048576,10,FALSE)</f>
        <v>0</v>
      </c>
      <c r="H128" s="12">
        <f>VLOOKUP($A128,zika!$1:$1048576,10,FALSE)</f>
        <v>1</v>
      </c>
      <c r="I128" s="12">
        <f t="shared" si="3"/>
        <v>14</v>
      </c>
      <c r="J128" s="11">
        <v>104067</v>
      </c>
      <c r="K128" s="58" t="s">
        <v>1127</v>
      </c>
      <c r="L128" s="8">
        <f t="shared" si="4"/>
        <v>13.452871707649878</v>
      </c>
      <c r="M128" s="7" t="str">
        <f t="shared" si="5"/>
        <v>Baixa</v>
      </c>
      <c r="N128" s="7">
        <f>VLOOKUP($B128,LIRAa!$1:$1048576,3,FALSE)</f>
        <v>1.8</v>
      </c>
      <c r="O128" s="7">
        <f>VLOOKUP($B128,LIRAa!$1:$1048576,4,FALSE)</f>
        <v>4.5</v>
      </c>
      <c r="P128" s="7">
        <f>VLOOKUP($B128,LIRAa!$1:$1048576,5,FALSE)</f>
        <v>6</v>
      </c>
      <c r="S128" s="38"/>
    </row>
    <row r="129" spans="1:19" ht="15.75" x14ac:dyDescent="0.25">
      <c r="A129" s="42">
        <v>442</v>
      </c>
      <c r="B129" s="7">
        <v>313862</v>
      </c>
      <c r="C129" s="17" t="s">
        <v>1114</v>
      </c>
      <c r="D129" s="36" t="s">
        <v>24</v>
      </c>
      <c r="E129" s="36" t="s">
        <v>465</v>
      </c>
      <c r="F129" s="12">
        <f>VLOOKUP(A129,Dengue!$1:$1048576,10,FALSE)</f>
        <v>1</v>
      </c>
      <c r="G129" s="12">
        <f>VLOOKUP($A129,Chik!$1:$1048576,10,FALSE)</f>
        <v>0</v>
      </c>
      <c r="H129" s="12">
        <f>VLOOKUP($A129,zika!$1:$1048576,10,FALSE)</f>
        <v>0</v>
      </c>
      <c r="I129" s="12">
        <f t="shared" si="3"/>
        <v>1</v>
      </c>
      <c r="J129" s="11">
        <v>7481</v>
      </c>
      <c r="K129" s="58" t="s">
        <v>1124</v>
      </c>
      <c r="L129" s="8">
        <f t="shared" si="4"/>
        <v>13.367196898810318</v>
      </c>
      <c r="M129" s="7" t="str">
        <f t="shared" si="5"/>
        <v>Baixa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460</v>
      </c>
      <c r="B130" s="7">
        <v>314000</v>
      </c>
      <c r="C130" s="17" t="s">
        <v>1111</v>
      </c>
      <c r="D130" s="36" t="s">
        <v>98</v>
      </c>
      <c r="E130" s="36" t="s">
        <v>482</v>
      </c>
      <c r="F130" s="12">
        <f>VLOOKUP(A130,Dengue!$1:$1048576,10,FALSE)</f>
        <v>8</v>
      </c>
      <c r="G130" s="12">
        <f>VLOOKUP($A130,Chik!$1:$1048576,10,FALSE)</f>
        <v>0</v>
      </c>
      <c r="H130" s="12">
        <f>VLOOKUP($A130,zika!$1:$1048576,10,FALSE)</f>
        <v>0</v>
      </c>
      <c r="I130" s="12">
        <f t="shared" si="3"/>
        <v>8</v>
      </c>
      <c r="J130" s="11">
        <v>60142</v>
      </c>
      <c r="K130" s="58" t="s">
        <v>1125</v>
      </c>
      <c r="L130" s="8">
        <f t="shared" si="4"/>
        <v>13.301852282930399</v>
      </c>
      <c r="M130" s="7" t="str">
        <f t="shared" si="5"/>
        <v>Baixa</v>
      </c>
      <c r="N130" s="7">
        <f>VLOOKUP($B130,LIRAa!$1:$1048576,3,FALSE)</f>
        <v>0.8</v>
      </c>
      <c r="O130" s="7">
        <f>VLOOKUP($B130,LIRAa!$1:$1048576,4,FALSE)</f>
        <v>1.2</v>
      </c>
      <c r="P130" s="7">
        <f>VLOOKUP($B130,LIRAa!$1:$1048576,5,FALSE)</f>
        <v>1.3</v>
      </c>
      <c r="S130" s="38"/>
    </row>
    <row r="131" spans="1:19" ht="15.75" x14ac:dyDescent="0.25">
      <c r="A131" s="42">
        <v>182</v>
      </c>
      <c r="B131" s="7">
        <v>311650</v>
      </c>
      <c r="C131" s="17" t="s">
        <v>1121</v>
      </c>
      <c r="D131" s="36" t="s">
        <v>102</v>
      </c>
      <c r="E131" s="36" t="s">
        <v>217</v>
      </c>
      <c r="F131" s="12">
        <f>VLOOKUP(A131,Dengue!$1:$1048576,10,FALSE)</f>
        <v>1</v>
      </c>
      <c r="G131" s="12">
        <f>VLOOKUP($A131,Chik!$1:$1048576,10,FALSE)</f>
        <v>0</v>
      </c>
      <c r="H131" s="12">
        <f>VLOOKUP($A131,zika!$1:$1048576,10,FALSE)</f>
        <v>0</v>
      </c>
      <c r="I131" s="12">
        <f t="shared" si="3"/>
        <v>1</v>
      </c>
      <c r="J131" s="11">
        <v>7590</v>
      </c>
      <c r="K131" s="58" t="s">
        <v>1124</v>
      </c>
      <c r="L131" s="8">
        <f t="shared" si="4"/>
        <v>13.175230566534914</v>
      </c>
      <c r="M131" s="7" t="str">
        <f t="shared" si="5"/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>
        <f>VLOOKUP($B131,LIRAa!$1:$1048576,5,FALSE)</f>
        <v>2.1</v>
      </c>
      <c r="S131" s="38"/>
    </row>
    <row r="132" spans="1:19" ht="15.75" x14ac:dyDescent="0.25">
      <c r="A132" s="42">
        <v>269</v>
      </c>
      <c r="B132" s="7">
        <v>312390</v>
      </c>
      <c r="C132" s="17" t="s">
        <v>1119</v>
      </c>
      <c r="D132" s="36" t="s">
        <v>94</v>
      </c>
      <c r="E132" s="36" t="s">
        <v>300</v>
      </c>
      <c r="F132" s="12">
        <f>VLOOKUP(A132,Dengue!$1:$1048576,10,FALSE)</f>
        <v>2</v>
      </c>
      <c r="G132" s="12">
        <f>VLOOKUP($A132,Chik!$1:$1048576,10,FALSE)</f>
        <v>0</v>
      </c>
      <c r="H132" s="12">
        <f>VLOOKUP($A132,zika!$1:$1048576,10,FALSE)</f>
        <v>0</v>
      </c>
      <c r="I132" s="12">
        <f t="shared" si="3"/>
        <v>2</v>
      </c>
      <c r="J132" s="11">
        <v>15214</v>
      </c>
      <c r="K132" s="58" t="s">
        <v>1124</v>
      </c>
      <c r="L132" s="8">
        <f t="shared" si="4"/>
        <v>13.145786775338504</v>
      </c>
      <c r="M132" s="7" t="str">
        <f t="shared" si="5"/>
        <v>Baixa</v>
      </c>
      <c r="N132" s="7" t="str">
        <f>VLOOKUP($B132,LIRAa!$1:$1048576,3,FALSE)</f>
        <v>Sem Informação</v>
      </c>
      <c r="O132" s="7" t="str">
        <f>VLOOKUP($B132,LIRAa!$1:$1048576,4,FALSE)</f>
        <v>Sem Informação</v>
      </c>
      <c r="P132" s="7" t="str">
        <f>VLOOKUP($B132,LIRAa!$1:$1048576,5,FALSE)</f>
        <v>Sem Informação</v>
      </c>
      <c r="S132" s="38"/>
    </row>
    <row r="133" spans="1:19" ht="15.75" x14ac:dyDescent="0.25">
      <c r="A133" s="42">
        <v>26</v>
      </c>
      <c r="B133" s="7">
        <v>310230</v>
      </c>
      <c r="C133" s="17" t="s">
        <v>1112</v>
      </c>
      <c r="D133" s="36" t="s">
        <v>17</v>
      </c>
      <c r="E133" s="36" t="s">
        <v>52</v>
      </c>
      <c r="F133" s="12">
        <f>VLOOKUP(A133,Dengue!$1:$1048576,10,FALSE)</f>
        <v>0</v>
      </c>
      <c r="G133" s="12">
        <f>VLOOKUP($A133,Chik!$1:$1048576,10,FALSE)</f>
        <v>1</v>
      </c>
      <c r="H133" s="12">
        <f>VLOOKUP($A133,zika!$1:$1048576,10,FALSE)</f>
        <v>1</v>
      </c>
      <c r="I133" s="12">
        <f t="shared" si="3"/>
        <v>2</v>
      </c>
      <c r="J133" s="11">
        <v>15239</v>
      </c>
      <c r="K133" s="58" t="s">
        <v>1124</v>
      </c>
      <c r="L133" s="8">
        <f t="shared" si="4"/>
        <v>13.124220749393006</v>
      </c>
      <c r="M133" s="7" t="str">
        <f t="shared" si="5"/>
        <v>Baixa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200</v>
      </c>
      <c r="B134" s="7">
        <v>311800</v>
      </c>
      <c r="C134" s="17" t="s">
        <v>1119</v>
      </c>
      <c r="D134" s="36" t="s">
        <v>41</v>
      </c>
      <c r="E134" s="36" t="s">
        <v>235</v>
      </c>
      <c r="F134" s="12">
        <f>VLOOKUP(A134,Dengue!$1:$1048576,10,FALSE)</f>
        <v>7</v>
      </c>
      <c r="G134" s="12">
        <f>VLOOKUP($A134,Chik!$1:$1048576,10,FALSE)</f>
        <v>0</v>
      </c>
      <c r="H134" s="12">
        <f>VLOOKUP($A134,zika!$1:$1048576,10,FALSE)</f>
        <v>0</v>
      </c>
      <c r="I134" s="12">
        <f t="shared" ref="I134:I197" si="6">H134+F134+G134</f>
        <v>7</v>
      </c>
      <c r="J134" s="11">
        <v>54196</v>
      </c>
      <c r="K134" s="58" t="s">
        <v>1125</v>
      </c>
      <c r="L134" s="8">
        <f t="shared" ref="L134:L197" si="7">I134/J134*100000</f>
        <v>12.916082367702415</v>
      </c>
      <c r="M134" s="7" t="str">
        <f t="shared" ref="M134:M197" si="8">IF(L134=0,"Silencioso",IF(AND(L134&gt;0,L134&lt;100),"Baixa",IF(AND(L134&gt;=100,L134&lt;300),"Média",IF(AND(L134&gt;=300,L134&lt;500),"Alta",IF(L134&gt;=500,"Muito Alta","Avaliar")))))</f>
        <v>Baixa</v>
      </c>
      <c r="N134" s="7">
        <f>VLOOKUP($B134,LIRAa!$1:$1048576,3,FALSE)</f>
        <v>0.9</v>
      </c>
      <c r="O134" s="7">
        <f>VLOOKUP($B134,LIRAa!$1:$1048576,4,FALSE)</f>
        <v>0.7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97</v>
      </c>
      <c r="B135" s="7">
        <v>310900</v>
      </c>
      <c r="C135" s="17" t="s">
        <v>1111</v>
      </c>
      <c r="D135" s="36" t="s">
        <v>98</v>
      </c>
      <c r="E135" s="36" t="s">
        <v>130</v>
      </c>
      <c r="F135" s="12">
        <f>VLOOKUP(A135,Dengue!$1:$1048576,10,FALSE)</f>
        <v>5</v>
      </c>
      <c r="G135" s="12">
        <f>VLOOKUP($A135,Chik!$1:$1048576,10,FALSE)</f>
        <v>0</v>
      </c>
      <c r="H135" s="12">
        <f>VLOOKUP($A135,zika!$1:$1048576,10,FALSE)</f>
        <v>0</v>
      </c>
      <c r="I135" s="12">
        <f t="shared" si="6"/>
        <v>5</v>
      </c>
      <c r="J135" s="11">
        <v>39520</v>
      </c>
      <c r="K135" s="58" t="s">
        <v>1125</v>
      </c>
      <c r="L135" s="8">
        <f t="shared" si="7"/>
        <v>12.651821862348179</v>
      </c>
      <c r="M135" s="7" t="str">
        <f t="shared" si="8"/>
        <v>Baixa</v>
      </c>
      <c r="N135" s="7">
        <f>VLOOKUP($B135,LIRAa!$1:$1048576,3,FALSE)</f>
        <v>0.7</v>
      </c>
      <c r="O135" s="7" t="str">
        <f>VLOOKUP($B135,LIRAa!$1:$1048576,4,FALSE)</f>
        <v>Sem Informação</v>
      </c>
      <c r="P135" s="7">
        <f>VLOOKUP($B135,LIRAa!$1:$1048576,5,FALSE)</f>
        <v>4.5</v>
      </c>
      <c r="S135" s="38"/>
    </row>
    <row r="136" spans="1:19" ht="15.75" x14ac:dyDescent="0.25">
      <c r="A136" s="42">
        <v>537</v>
      </c>
      <c r="B136" s="7">
        <v>314587</v>
      </c>
      <c r="C136" s="17" t="s">
        <v>1118</v>
      </c>
      <c r="D136" s="36" t="s">
        <v>14</v>
      </c>
      <c r="E136" s="36" t="s">
        <v>558</v>
      </c>
      <c r="F136" s="12">
        <f>VLOOKUP(A136,Dengue!$1:$1048576,10,FALSE)</f>
        <v>0</v>
      </c>
      <c r="G136" s="12">
        <f>VLOOKUP($A136,Chik!$1:$1048576,10,FALSE)</f>
        <v>1</v>
      </c>
      <c r="H136" s="12">
        <f>VLOOKUP($A136,zika!$1:$1048576,10,FALSE)</f>
        <v>0</v>
      </c>
      <c r="I136" s="12">
        <f t="shared" si="6"/>
        <v>1</v>
      </c>
      <c r="J136" s="11">
        <v>7954</v>
      </c>
      <c r="K136" s="58" t="s">
        <v>1124</v>
      </c>
      <c r="L136" s="8">
        <f t="shared" si="7"/>
        <v>12.572290671360323</v>
      </c>
      <c r="M136" s="7" t="str">
        <f t="shared" si="8"/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315</v>
      </c>
      <c r="B137" s="7">
        <v>312770</v>
      </c>
      <c r="C137" s="17" t="s">
        <v>1113</v>
      </c>
      <c r="D137" s="36" t="s">
        <v>22</v>
      </c>
      <c r="E137" s="36" t="s">
        <v>22</v>
      </c>
      <c r="F137" s="12">
        <f>VLOOKUP(A137,Dengue!$1:$1048576,10,FALSE)</f>
        <v>33</v>
      </c>
      <c r="G137" s="12">
        <f>VLOOKUP($A137,Chik!$1:$1048576,10,FALSE)</f>
        <v>2</v>
      </c>
      <c r="H137" s="12">
        <f>VLOOKUP($A137,zika!$1:$1048576,10,FALSE)</f>
        <v>0</v>
      </c>
      <c r="I137" s="12">
        <f t="shared" si="6"/>
        <v>35</v>
      </c>
      <c r="J137" s="11">
        <v>278685</v>
      </c>
      <c r="K137" s="58" t="s">
        <v>1127</v>
      </c>
      <c r="L137" s="8">
        <f t="shared" si="7"/>
        <v>12.558982363600482</v>
      </c>
      <c r="M137" s="7" t="str">
        <f t="shared" si="8"/>
        <v>Baixa</v>
      </c>
      <c r="N137" s="7">
        <f>VLOOKUP($B137,LIRAa!$1:$1048576,3,FALSE)</f>
        <v>7.9</v>
      </c>
      <c r="O137" s="7">
        <f>VLOOKUP($B137,LIRAa!$1:$1048576,4,FALSE)</f>
        <v>9.6999999999999993</v>
      </c>
      <c r="P137" s="7">
        <f>VLOOKUP($B137,LIRAa!$1:$1048576,5,FALSE)</f>
        <v>8.5</v>
      </c>
      <c r="S137" s="38"/>
    </row>
    <row r="138" spans="1:19" ht="15.75" x14ac:dyDescent="0.25">
      <c r="A138" s="42">
        <v>600</v>
      </c>
      <c r="B138" s="7">
        <v>315120</v>
      </c>
      <c r="C138" s="17" t="s">
        <v>1121</v>
      </c>
      <c r="D138" s="36" t="s">
        <v>135</v>
      </c>
      <c r="E138" s="36" t="s">
        <v>135</v>
      </c>
      <c r="F138" s="12">
        <f>VLOOKUP(A138,Dengue!$1:$1048576,10,FALSE)</f>
        <v>1</v>
      </c>
      <c r="G138" s="73">
        <f>VLOOKUP($A138,Chik!$1:$1048576,10,FALSE)</f>
        <v>6</v>
      </c>
      <c r="H138" s="12">
        <f>VLOOKUP($A138,zika!$1:$1048576,10,FALSE)</f>
        <v>0</v>
      </c>
      <c r="I138" s="12">
        <f t="shared" si="6"/>
        <v>7</v>
      </c>
      <c r="J138" s="11">
        <v>56208</v>
      </c>
      <c r="K138" s="58" t="s">
        <v>1125</v>
      </c>
      <c r="L138" s="8">
        <f t="shared" si="7"/>
        <v>12.453743239396529</v>
      </c>
      <c r="M138" s="7" t="str">
        <f t="shared" si="8"/>
        <v>Baixa</v>
      </c>
      <c r="N138" s="7">
        <f>VLOOKUP($B138,LIRAa!$1:$1048576,3,FALSE)</f>
        <v>1.8</v>
      </c>
      <c r="O138" s="7" t="str">
        <f>VLOOKUP($B138,LIRAa!$1:$1048576,4,FALSE)</f>
        <v>Sem Informação</v>
      </c>
      <c r="P138" s="7">
        <f>VLOOKUP($B138,LIRAa!$1:$1048576,5,FALSE)</f>
        <v>2.2999999999999998</v>
      </c>
      <c r="S138" s="38"/>
    </row>
    <row r="139" spans="1:19" ht="15.75" x14ac:dyDescent="0.25">
      <c r="A139" s="42">
        <v>138</v>
      </c>
      <c r="B139" s="7">
        <v>311260</v>
      </c>
      <c r="C139" s="17" t="s">
        <v>1110</v>
      </c>
      <c r="D139" s="36" t="s">
        <v>142</v>
      </c>
      <c r="E139" s="36" t="s">
        <v>173</v>
      </c>
      <c r="F139" s="12">
        <f>VLOOKUP(A139,Dengue!$1:$1048576,10,FALSE)</f>
        <v>2</v>
      </c>
      <c r="G139" s="12">
        <f>VLOOKUP($A139,Chik!$1:$1048576,10,FALSE)</f>
        <v>0</v>
      </c>
      <c r="H139" s="12">
        <f>VLOOKUP($A139,zika!$1:$1048576,10,FALSE)</f>
        <v>0</v>
      </c>
      <c r="I139" s="12">
        <f t="shared" si="6"/>
        <v>2</v>
      </c>
      <c r="J139" s="11">
        <v>16109</v>
      </c>
      <c r="K139" s="58" t="s">
        <v>1124</v>
      </c>
      <c r="L139" s="8">
        <f t="shared" si="7"/>
        <v>12.415419951579862</v>
      </c>
      <c r="M139" s="7" t="str">
        <f t="shared" si="8"/>
        <v>Baixa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44</v>
      </c>
      <c r="B140" s="7">
        <v>310400</v>
      </c>
      <c r="C140" s="17" t="s">
        <v>1114</v>
      </c>
      <c r="D140" s="36" t="s">
        <v>24</v>
      </c>
      <c r="E140" s="36" t="s">
        <v>74</v>
      </c>
      <c r="F140" s="12">
        <f>VLOOKUP(A140,Dengue!$1:$1048576,10,FALSE)</f>
        <v>11</v>
      </c>
      <c r="G140" s="12">
        <f>VLOOKUP($A140,Chik!$1:$1048576,10,FALSE)</f>
        <v>1</v>
      </c>
      <c r="H140" s="12">
        <f>VLOOKUP($A140,zika!$1:$1048576,10,FALSE)</f>
        <v>1</v>
      </c>
      <c r="I140" s="12">
        <f t="shared" si="6"/>
        <v>13</v>
      </c>
      <c r="J140" s="11">
        <v>105083</v>
      </c>
      <c r="K140" s="58" t="s">
        <v>1127</v>
      </c>
      <c r="L140" s="8">
        <f t="shared" si="7"/>
        <v>12.371173263039692</v>
      </c>
      <c r="M140" s="7" t="str">
        <f t="shared" si="8"/>
        <v>Baixa</v>
      </c>
      <c r="N140" s="7">
        <f>VLOOKUP($B140,LIRAa!$1:$1048576,3,FALSE)</f>
        <v>0.6</v>
      </c>
      <c r="O140" s="7">
        <f>VLOOKUP($B140,LIRAa!$1:$1048576,4,FALSE)</f>
        <v>0.5</v>
      </c>
      <c r="P140" s="7">
        <f>VLOOKUP($B140,LIRAa!$1:$1048576,5,FALSE)</f>
        <v>0.9</v>
      </c>
      <c r="S140" s="38"/>
    </row>
    <row r="141" spans="1:19" ht="15.75" x14ac:dyDescent="0.25">
      <c r="A141" s="42">
        <v>454</v>
      </c>
      <c r="B141" s="7">
        <v>313940</v>
      </c>
      <c r="C141" s="17" t="s">
        <v>1112</v>
      </c>
      <c r="D141" s="36" t="s">
        <v>14</v>
      </c>
      <c r="E141" s="36" t="s">
        <v>477</v>
      </c>
      <c r="F141" s="12">
        <f>VLOOKUP(A141,Dengue!$1:$1048576,10,FALSE)</f>
        <v>11</v>
      </c>
      <c r="G141" s="12">
        <f>VLOOKUP($A141,Chik!$1:$1048576,10,FALSE)</f>
        <v>0</v>
      </c>
      <c r="H141" s="12">
        <f>VLOOKUP($A141,zika!$1:$1048576,10,FALSE)</f>
        <v>0</v>
      </c>
      <c r="I141" s="12">
        <f t="shared" si="6"/>
        <v>11</v>
      </c>
      <c r="J141" s="11">
        <v>89256</v>
      </c>
      <c r="K141" s="58" t="s">
        <v>1126</v>
      </c>
      <c r="L141" s="8">
        <f t="shared" si="7"/>
        <v>12.32410146096621</v>
      </c>
      <c r="M141" s="7" t="str">
        <f t="shared" si="8"/>
        <v>Baixa</v>
      </c>
      <c r="N141" s="7">
        <f>VLOOKUP($B141,LIRAa!$1:$1048576,3,FALSE)</f>
        <v>1.4</v>
      </c>
      <c r="O141" s="7">
        <f>VLOOKUP($B141,LIRAa!$1:$1048576,4,FALSE)</f>
        <v>3.8</v>
      </c>
      <c r="P141" s="7">
        <f>VLOOKUP($B141,LIRAa!$1:$1048576,5,FALSE)</f>
        <v>3.8</v>
      </c>
      <c r="S141" s="38"/>
    </row>
    <row r="142" spans="1:19" ht="15.75" x14ac:dyDescent="0.25">
      <c r="A142" s="42">
        <v>18</v>
      </c>
      <c r="B142" s="7">
        <v>310170</v>
      </c>
      <c r="C142" s="17" t="s">
        <v>1116</v>
      </c>
      <c r="D142" s="36" t="s">
        <v>30</v>
      </c>
      <c r="E142" s="36" t="s">
        <v>43</v>
      </c>
      <c r="F142" s="12">
        <f>VLOOKUP(A142,Dengue!$1:$1048576,10,FALSE)</f>
        <v>5</v>
      </c>
      <c r="G142" s="12">
        <f>VLOOKUP($A142,Chik!$1:$1048576,10,FALSE)</f>
        <v>0</v>
      </c>
      <c r="H142" s="12">
        <f>VLOOKUP($A142,zika!$1:$1048576,10,FALSE)</f>
        <v>0</v>
      </c>
      <c r="I142" s="12">
        <f t="shared" si="6"/>
        <v>5</v>
      </c>
      <c r="J142" s="11">
        <v>41642</v>
      </c>
      <c r="K142" s="58" t="s">
        <v>1125</v>
      </c>
      <c r="L142" s="8">
        <f t="shared" si="7"/>
        <v>12.00710820805917</v>
      </c>
      <c r="M142" s="7" t="str">
        <f t="shared" si="8"/>
        <v>Baixa</v>
      </c>
      <c r="N142" s="7">
        <f>VLOOKUP($B142,LIRAa!$1:$1048576,3,FALSE)</f>
        <v>1.3</v>
      </c>
      <c r="O142" s="7">
        <f>VLOOKUP($B142,LIRAa!$1:$1048576,4,FALSE)</f>
        <v>2.1</v>
      </c>
      <c r="P142" s="7">
        <f>VLOOKUP($B142,LIRAa!$1:$1048576,5,FALSE)</f>
        <v>0.6</v>
      </c>
      <c r="S142" s="38"/>
    </row>
    <row r="143" spans="1:19" ht="15.75" x14ac:dyDescent="0.25">
      <c r="A143" s="42">
        <v>587</v>
      </c>
      <c r="B143" s="7">
        <v>315015</v>
      </c>
      <c r="C143" s="17" t="s">
        <v>1113</v>
      </c>
      <c r="D143" s="36" t="s">
        <v>20</v>
      </c>
      <c r="E143" s="36" t="s">
        <v>604</v>
      </c>
      <c r="F143" s="12">
        <f>VLOOKUP(A143,Dengue!$1:$1048576,10,FALSE)</f>
        <v>1</v>
      </c>
      <c r="G143" s="12">
        <f>VLOOKUP($A143,Chik!$1:$1048576,10,FALSE)</f>
        <v>0</v>
      </c>
      <c r="H143" s="12">
        <f>VLOOKUP($A143,zika!$1:$1048576,10,FALSE)</f>
        <v>0</v>
      </c>
      <c r="I143" s="12">
        <f t="shared" si="6"/>
        <v>1</v>
      </c>
      <c r="J143" s="11">
        <v>8426</v>
      </c>
      <c r="K143" s="58" t="s">
        <v>1124</v>
      </c>
      <c r="L143" s="8">
        <f t="shared" si="7"/>
        <v>11.868027533823879</v>
      </c>
      <c r="M143" s="7" t="str">
        <f t="shared" si="8"/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407</v>
      </c>
      <c r="B144" s="7">
        <v>313580</v>
      </c>
      <c r="C144" s="17" t="s">
        <v>1116</v>
      </c>
      <c r="D144" s="36" t="s">
        <v>30</v>
      </c>
      <c r="E144" s="36" t="s">
        <v>432</v>
      </c>
      <c r="F144" s="12">
        <f>VLOOKUP(A144,Dengue!$1:$1048576,10,FALSE)</f>
        <v>2</v>
      </c>
      <c r="G144" s="12">
        <f>VLOOKUP($A144,Chik!$1:$1048576,10,FALSE)</f>
        <v>1</v>
      </c>
      <c r="H144" s="12">
        <f>VLOOKUP($A144,zika!$1:$1048576,10,FALSE)</f>
        <v>0</v>
      </c>
      <c r="I144" s="12">
        <f t="shared" si="6"/>
        <v>3</v>
      </c>
      <c r="J144" s="11">
        <v>25305</v>
      </c>
      <c r="K144" s="58" t="s">
        <v>1125</v>
      </c>
      <c r="L144" s="8">
        <f t="shared" si="7"/>
        <v>11.855364552459989</v>
      </c>
      <c r="M144" s="7" t="str">
        <f t="shared" si="8"/>
        <v>Baixa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19" ht="15.75" x14ac:dyDescent="0.25">
      <c r="A145" s="42">
        <v>329</v>
      </c>
      <c r="B145" s="7">
        <v>312900</v>
      </c>
      <c r="C145" s="17" t="s">
        <v>1118</v>
      </c>
      <c r="D145" s="36" t="s">
        <v>62</v>
      </c>
      <c r="E145" s="36" t="s">
        <v>358</v>
      </c>
      <c r="F145" s="12">
        <f>VLOOKUP(A145,Dengue!$1:$1048576,10,FALSE)</f>
        <v>1</v>
      </c>
      <c r="G145" s="12">
        <f>VLOOKUP($A145,Chik!$1:$1048576,10,FALSE)</f>
        <v>0</v>
      </c>
      <c r="H145" s="12">
        <f>VLOOKUP($A145,zika!$1:$1048576,10,FALSE)</f>
        <v>0</v>
      </c>
      <c r="I145" s="12">
        <f t="shared" si="6"/>
        <v>1</v>
      </c>
      <c r="J145" s="11">
        <v>8442</v>
      </c>
      <c r="K145" s="58" t="s">
        <v>1124</v>
      </c>
      <c r="L145" s="8">
        <f t="shared" si="7"/>
        <v>11.845534233593936</v>
      </c>
      <c r="M145" s="7" t="str">
        <f t="shared" si="8"/>
        <v>Baixa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 t="str">
        <f>VLOOKUP($B145,LIRAa!$1:$1048576,5,FALSE)</f>
        <v>Sem Informação</v>
      </c>
      <c r="S145" s="38"/>
    </row>
    <row r="146" spans="1:19" ht="15.75" x14ac:dyDescent="0.25">
      <c r="A146" s="42">
        <v>394</v>
      </c>
      <c r="B146" s="7">
        <v>313490</v>
      </c>
      <c r="C146" s="17" t="s">
        <v>1117</v>
      </c>
      <c r="D146" s="36" t="s">
        <v>36</v>
      </c>
      <c r="E146" s="36" t="s">
        <v>420</v>
      </c>
      <c r="F146" s="12">
        <f>VLOOKUP(A146,Dengue!$1:$1048576,10,FALSE)</f>
        <v>3</v>
      </c>
      <c r="G146" s="12">
        <f>VLOOKUP($A146,Chik!$1:$1048576,10,FALSE)</f>
        <v>0</v>
      </c>
      <c r="H146" s="12">
        <f>VLOOKUP($A146,zika!$1:$1048576,10,FALSE)</f>
        <v>0</v>
      </c>
      <c r="I146" s="12">
        <f t="shared" si="6"/>
        <v>3</v>
      </c>
      <c r="J146" s="11">
        <v>25684</v>
      </c>
      <c r="K146" s="58" t="s">
        <v>1125</v>
      </c>
      <c r="L146" s="8">
        <f t="shared" si="7"/>
        <v>11.680423610029591</v>
      </c>
      <c r="M146" s="7" t="str">
        <f t="shared" si="8"/>
        <v>Baixa</v>
      </c>
      <c r="N146" s="7">
        <f>VLOOKUP($B146,LIRAa!$1:$1048576,3,FALSE)</f>
        <v>0.6</v>
      </c>
      <c r="O146" s="7">
        <f>VLOOKUP($B146,LIRAa!$1:$1048576,4,FALSE)</f>
        <v>0.8</v>
      </c>
      <c r="P146" s="7">
        <f>VLOOKUP($B146,LIRAa!$1:$1048576,5,FALSE)</f>
        <v>1.2</v>
      </c>
      <c r="S146" s="38"/>
    </row>
    <row r="147" spans="1:19" ht="15.75" x14ac:dyDescent="0.25">
      <c r="A147" s="42">
        <v>369</v>
      </c>
      <c r="B147" s="7">
        <v>313250</v>
      </c>
      <c r="C147" s="17" t="s">
        <v>432</v>
      </c>
      <c r="D147" s="36" t="s">
        <v>53</v>
      </c>
      <c r="E147" s="36" t="s">
        <v>396</v>
      </c>
      <c r="F147" s="12">
        <f>VLOOKUP(A147,Dengue!$1:$1048576,10,FALSE)</f>
        <v>4</v>
      </c>
      <c r="G147" s="12">
        <f>VLOOKUP($A147,Chik!$1:$1048576,10,FALSE)</f>
        <v>0</v>
      </c>
      <c r="H147" s="12">
        <f>VLOOKUP($A147,zika!$1:$1048576,10,FALSE)</f>
        <v>0</v>
      </c>
      <c r="I147" s="12">
        <f t="shared" si="6"/>
        <v>4</v>
      </c>
      <c r="J147" s="11">
        <v>34527</v>
      </c>
      <c r="K147" s="58" t="s">
        <v>1125</v>
      </c>
      <c r="L147" s="8">
        <f t="shared" si="7"/>
        <v>11.585136270165377</v>
      </c>
      <c r="M147" s="7" t="str">
        <f t="shared" si="8"/>
        <v>Baixa</v>
      </c>
      <c r="N147" s="7">
        <f>VLOOKUP($B147,LIRAa!$1:$1048576,3,FALSE)</f>
        <v>0.3</v>
      </c>
      <c r="O147" s="7">
        <f>VLOOKUP($B147,LIRAa!$1:$1048576,4,FALSE)</f>
        <v>1.1000000000000001</v>
      </c>
      <c r="P147" s="7" t="str">
        <f>VLOOKUP($B147,LIRAa!$1:$1048576,5,FALSE)</f>
        <v>Sem Informação</v>
      </c>
      <c r="S147" s="38"/>
    </row>
    <row r="148" spans="1:19" ht="15.75" x14ac:dyDescent="0.25">
      <c r="A148" s="42">
        <v>825</v>
      </c>
      <c r="B148" s="7">
        <v>317020</v>
      </c>
      <c r="C148" s="17" t="s">
        <v>1110</v>
      </c>
      <c r="D148" s="36" t="s">
        <v>8</v>
      </c>
      <c r="E148" s="36" t="s">
        <v>8</v>
      </c>
      <c r="F148" s="12">
        <f>VLOOKUP(A148,Dengue!$1:$1048576,10,FALSE)</f>
        <v>77</v>
      </c>
      <c r="G148" s="12">
        <f>VLOOKUP($A148,Chik!$1:$1048576,10,FALSE)</f>
        <v>1</v>
      </c>
      <c r="H148" s="12">
        <f>VLOOKUP($A148,zika!$1:$1048576,10,FALSE)</f>
        <v>0</v>
      </c>
      <c r="I148" s="12">
        <f t="shared" si="6"/>
        <v>78</v>
      </c>
      <c r="J148" s="11">
        <v>683247</v>
      </c>
      <c r="K148" s="58" t="s">
        <v>1128</v>
      </c>
      <c r="L148" s="8">
        <f t="shared" si="7"/>
        <v>11.416076470149155</v>
      </c>
      <c r="M148" s="7" t="str">
        <f t="shared" si="8"/>
        <v>Baixa</v>
      </c>
      <c r="N148" s="7">
        <f>VLOOKUP($B148,LIRAa!$1:$1048576,3,FALSE)</f>
        <v>2.1</v>
      </c>
      <c r="O148" s="7" t="str">
        <f>VLOOKUP($B148,LIRAa!$1:$1048576,4,FALSE)</f>
        <v>Sem Informação</v>
      </c>
      <c r="P148" s="7">
        <f>VLOOKUP($B148,LIRAa!$1:$1048576,5,FALSE)</f>
        <v>3.5</v>
      </c>
      <c r="S148" s="38"/>
    </row>
    <row r="149" spans="1:19" ht="15.75" x14ac:dyDescent="0.25">
      <c r="A149" s="42">
        <v>209</v>
      </c>
      <c r="B149" s="7">
        <v>311890</v>
      </c>
      <c r="C149" s="17" t="s">
        <v>1111</v>
      </c>
      <c r="D149" s="36" t="s">
        <v>11</v>
      </c>
      <c r="E149" s="36" t="s">
        <v>244</v>
      </c>
      <c r="F149" s="12">
        <f>VLOOKUP(A149,Dengue!$1:$1048576,10,FALSE)</f>
        <v>1</v>
      </c>
      <c r="G149" s="12">
        <f>VLOOKUP($A149,Chik!$1:$1048576,10,FALSE)</f>
        <v>0</v>
      </c>
      <c r="H149" s="12">
        <f>VLOOKUP($A149,zika!$1:$1048576,10,FALSE)</f>
        <v>0</v>
      </c>
      <c r="I149" s="12">
        <f t="shared" si="6"/>
        <v>1</v>
      </c>
      <c r="J149" s="11">
        <v>8883</v>
      </c>
      <c r="K149" s="58" t="s">
        <v>1124</v>
      </c>
      <c r="L149" s="8">
        <f t="shared" si="7"/>
        <v>11.257458065968704</v>
      </c>
      <c r="M149" s="7" t="str">
        <f t="shared" si="8"/>
        <v>Baixa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19" ht="15.75" x14ac:dyDescent="0.25">
      <c r="A150" s="42">
        <v>649</v>
      </c>
      <c r="B150" s="7">
        <v>315580</v>
      </c>
      <c r="C150" s="17" t="s">
        <v>1118</v>
      </c>
      <c r="D150" s="36" t="s">
        <v>62</v>
      </c>
      <c r="E150" s="36" t="s">
        <v>660</v>
      </c>
      <c r="F150" s="12">
        <f>VLOOKUP(A150,Dengue!$1:$1048576,10,FALSE)</f>
        <v>2</v>
      </c>
      <c r="G150" s="12">
        <f>VLOOKUP($A150,Chik!$1:$1048576,10,FALSE)</f>
        <v>0</v>
      </c>
      <c r="H150" s="12">
        <f>VLOOKUP($A150,zika!$1:$1048576,10,FALSE)</f>
        <v>0</v>
      </c>
      <c r="I150" s="12">
        <f t="shared" si="6"/>
        <v>2</v>
      </c>
      <c r="J150" s="11">
        <v>17858</v>
      </c>
      <c r="K150" s="58" t="s">
        <v>1124</v>
      </c>
      <c r="L150" s="8">
        <f t="shared" si="7"/>
        <v>11.199462425803562</v>
      </c>
      <c r="M150" s="7" t="str">
        <f t="shared" si="8"/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>
        <f>VLOOKUP($B150,LIRAa!$1:$1048576,5,FALSE)</f>
        <v>1.1000000000000001</v>
      </c>
      <c r="S150" s="38"/>
    </row>
    <row r="151" spans="1:19" ht="15.75" x14ac:dyDescent="0.25">
      <c r="A151" s="42">
        <v>645</v>
      </c>
      <c r="B151" s="7">
        <v>315540</v>
      </c>
      <c r="C151" s="17" t="s">
        <v>1118</v>
      </c>
      <c r="D151" s="36" t="s">
        <v>57</v>
      </c>
      <c r="E151" s="36" t="s">
        <v>656</v>
      </c>
      <c r="F151" s="12">
        <f>VLOOKUP(A151,Dengue!$1:$1048576,10,FALSE)</f>
        <v>1</v>
      </c>
      <c r="G151" s="12">
        <f>VLOOKUP($A151,Chik!$1:$1048576,10,FALSE)</f>
        <v>0</v>
      </c>
      <c r="H151" s="12">
        <f>VLOOKUP($A151,zika!$1:$1048576,10,FALSE)</f>
        <v>0</v>
      </c>
      <c r="I151" s="12">
        <f t="shared" si="6"/>
        <v>1</v>
      </c>
      <c r="J151" s="11">
        <v>8941</v>
      </c>
      <c r="K151" s="58" t="s">
        <v>1124</v>
      </c>
      <c r="L151" s="8">
        <f t="shared" si="7"/>
        <v>11.184431271669835</v>
      </c>
      <c r="M151" s="7" t="str">
        <f t="shared" si="8"/>
        <v>Baixa</v>
      </c>
      <c r="N151" s="7" t="str">
        <f>VLOOKUP($B151,LIRAa!$1:$1048576,3,FALSE)</f>
        <v>Sem Informação</v>
      </c>
      <c r="O151" s="7" t="str">
        <f>VLOOKUP($B151,LIRAa!$1:$1048576,4,FALSE)</f>
        <v>Sem Informação</v>
      </c>
      <c r="P151" s="7" t="str">
        <f>VLOOKUP($B151,LIRAa!$1:$1048576,5,FALSE)</f>
        <v>Sem Informação</v>
      </c>
      <c r="S151" s="38"/>
    </row>
    <row r="152" spans="1:19" ht="15.75" x14ac:dyDescent="0.25">
      <c r="A152" s="42">
        <v>602</v>
      </c>
      <c r="B152" s="7">
        <v>315140</v>
      </c>
      <c r="C152" s="17" t="s">
        <v>1115</v>
      </c>
      <c r="D152" s="36" t="s">
        <v>26</v>
      </c>
      <c r="E152" s="36" t="s">
        <v>617</v>
      </c>
      <c r="F152" s="12">
        <f>VLOOKUP(A152,Dengue!$1:$1048576,10,FALSE)</f>
        <v>3</v>
      </c>
      <c r="G152" s="12">
        <f>VLOOKUP($A152,Chik!$1:$1048576,10,FALSE)</f>
        <v>0</v>
      </c>
      <c r="H152" s="12">
        <f>VLOOKUP($A152,zika!$1:$1048576,10,FALSE)</f>
        <v>0</v>
      </c>
      <c r="I152" s="12">
        <f t="shared" si="6"/>
        <v>3</v>
      </c>
      <c r="J152" s="11">
        <v>27755</v>
      </c>
      <c r="K152" s="58" t="s">
        <v>1125</v>
      </c>
      <c r="L152" s="8">
        <f t="shared" si="7"/>
        <v>10.808863267879662</v>
      </c>
      <c r="M152" s="7" t="str">
        <f t="shared" si="8"/>
        <v>Baixa</v>
      </c>
      <c r="N152" s="7">
        <f>VLOOKUP($B152,LIRAa!$1:$1048576,3,FALSE)</f>
        <v>2.2999999999999998</v>
      </c>
      <c r="O152" s="7">
        <f>VLOOKUP($B152,LIRAa!$1:$1048576,4,FALSE)</f>
        <v>5.4</v>
      </c>
      <c r="P152" s="7">
        <f>VLOOKUP($B152,LIRAa!$1:$1048576,5,FALSE)</f>
        <v>2.8</v>
      </c>
      <c r="S152" s="38"/>
    </row>
    <row r="153" spans="1:19" ht="15.75" x14ac:dyDescent="0.25">
      <c r="A153" s="42">
        <v>520</v>
      </c>
      <c r="B153" s="7">
        <v>314480</v>
      </c>
      <c r="C153" s="17" t="s">
        <v>1111</v>
      </c>
      <c r="D153" s="36" t="s">
        <v>98</v>
      </c>
      <c r="E153" s="36" t="s">
        <v>541</v>
      </c>
      <c r="F153" s="12">
        <f>VLOOKUP(A153,Dengue!$1:$1048576,10,FALSE)</f>
        <v>10</v>
      </c>
      <c r="G153" s="12">
        <f>VLOOKUP($A153,Chik!$1:$1048576,10,FALSE)</f>
        <v>0</v>
      </c>
      <c r="H153" s="12">
        <f>VLOOKUP($A153,zika!$1:$1048576,10,FALSE)</f>
        <v>0</v>
      </c>
      <c r="I153" s="12">
        <f t="shared" si="6"/>
        <v>10</v>
      </c>
      <c r="J153" s="11">
        <v>93577</v>
      </c>
      <c r="K153" s="58" t="s">
        <v>1126</v>
      </c>
      <c r="L153" s="8">
        <f t="shared" si="7"/>
        <v>10.686386612094852</v>
      </c>
      <c r="M153" s="7" t="str">
        <f t="shared" si="8"/>
        <v>Baixa</v>
      </c>
      <c r="N153" s="7">
        <f>VLOOKUP($B153,LIRAa!$1:$1048576,3,FALSE)</f>
        <v>1.2</v>
      </c>
      <c r="O153" s="7">
        <f>VLOOKUP($B153,LIRAa!$1:$1048576,4,FALSE)</f>
        <v>2.9</v>
      </c>
      <c r="P153" s="7">
        <f>VLOOKUP($B153,LIRAa!$1:$1048576,5,FALSE)</f>
        <v>3.3</v>
      </c>
      <c r="S153" s="38"/>
    </row>
    <row r="154" spans="1:19" ht="15.75" x14ac:dyDescent="0.25">
      <c r="A154" s="42">
        <v>816</v>
      </c>
      <c r="B154" s="7">
        <v>316940</v>
      </c>
      <c r="C154" s="17" t="s">
        <v>1117</v>
      </c>
      <c r="D154" s="36" t="s">
        <v>33</v>
      </c>
      <c r="E154" s="36" t="s">
        <v>823</v>
      </c>
      <c r="F154" s="12">
        <f>VLOOKUP(A154,Dengue!$1:$1048576,10,FALSE)</f>
        <v>5</v>
      </c>
      <c r="G154" s="12">
        <f>VLOOKUP($A154,Chik!$1:$1048576,10,FALSE)</f>
        <v>0</v>
      </c>
      <c r="H154" s="12">
        <f>VLOOKUP($A154,zika!$1:$1048576,10,FALSE)</f>
        <v>1</v>
      </c>
      <c r="I154" s="12">
        <f t="shared" si="6"/>
        <v>6</v>
      </c>
      <c r="J154" s="11">
        <v>56546</v>
      </c>
      <c r="K154" s="58" t="s">
        <v>1125</v>
      </c>
      <c r="L154" s="8">
        <f t="shared" si="7"/>
        <v>10.610830120609769</v>
      </c>
      <c r="M154" s="7" t="str">
        <f t="shared" si="8"/>
        <v>Baixa</v>
      </c>
      <c r="N154" s="7">
        <f>VLOOKUP($B154,LIRAa!$1:$1048576,3,FALSE)</f>
        <v>0.6</v>
      </c>
      <c r="O154" s="7">
        <f>VLOOKUP($B154,LIRAa!$1:$1048576,4,FALSE)</f>
        <v>1.6</v>
      </c>
      <c r="P154" s="7" t="str">
        <f>VLOOKUP($B154,LIRAa!$1:$1048576,5,FALSE)</f>
        <v>Sem Informação</v>
      </c>
      <c r="S154" s="38"/>
    </row>
    <row r="155" spans="1:19" ht="15.75" x14ac:dyDescent="0.25">
      <c r="A155" s="42">
        <v>429</v>
      </c>
      <c r="B155" s="7">
        <v>313753</v>
      </c>
      <c r="C155" s="17" t="s">
        <v>1120</v>
      </c>
      <c r="D155" s="36" t="s">
        <v>71</v>
      </c>
      <c r="E155" s="36" t="s">
        <v>453</v>
      </c>
      <c r="F155" s="12">
        <f>VLOOKUP(A155,Dengue!$1:$1048576,10,FALSE)</f>
        <v>1</v>
      </c>
      <c r="G155" s="12">
        <f>VLOOKUP($A155,Chik!$1:$1048576,10,FALSE)</f>
        <v>0</v>
      </c>
      <c r="H155" s="12">
        <f>VLOOKUP($A155,zika!$1:$1048576,10,FALSE)</f>
        <v>0</v>
      </c>
      <c r="I155" s="12">
        <f t="shared" si="6"/>
        <v>1</v>
      </c>
      <c r="J155" s="11">
        <v>9454</v>
      </c>
      <c r="K155" s="58" t="s">
        <v>1124</v>
      </c>
      <c r="L155" s="8">
        <f t="shared" si="7"/>
        <v>10.577533319229955</v>
      </c>
      <c r="M155" s="7" t="str">
        <f t="shared" si="8"/>
        <v>Baixa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19" ht="15.75" x14ac:dyDescent="0.25">
      <c r="A156" s="42">
        <v>497</v>
      </c>
      <c r="B156" s="7">
        <v>314310</v>
      </c>
      <c r="C156" s="17" t="s">
        <v>1110</v>
      </c>
      <c r="D156" s="36" t="s">
        <v>8</v>
      </c>
      <c r="E156" s="36" t="s">
        <v>519</v>
      </c>
      <c r="F156" s="12">
        <f>VLOOKUP(A156,Dengue!$1:$1048576,10,FALSE)</f>
        <v>5</v>
      </c>
      <c r="G156" s="12">
        <f>VLOOKUP($A156,Chik!$1:$1048576,10,FALSE)</f>
        <v>0</v>
      </c>
      <c r="H156" s="12">
        <f>VLOOKUP($A156,zika!$1:$1048576,10,FALSE)</f>
        <v>0</v>
      </c>
      <c r="I156" s="12">
        <f t="shared" si="6"/>
        <v>5</v>
      </c>
      <c r="J156" s="11">
        <v>47682</v>
      </c>
      <c r="K156" s="58" t="s">
        <v>1125</v>
      </c>
      <c r="L156" s="8">
        <f t="shared" si="7"/>
        <v>10.486137326454427</v>
      </c>
      <c r="M156" s="7" t="str">
        <f t="shared" si="8"/>
        <v>Baixa</v>
      </c>
      <c r="N156" s="7">
        <f>VLOOKUP($B156,LIRAa!$1:$1048576,3,FALSE)</f>
        <v>1.1000000000000001</v>
      </c>
      <c r="O156" s="7">
        <f>VLOOKUP($B156,LIRAa!$1:$1048576,4,FALSE)</f>
        <v>1.4</v>
      </c>
      <c r="P156" s="7">
        <f>VLOOKUP($B156,LIRAa!$1:$1048576,5,FALSE)</f>
        <v>0.6</v>
      </c>
      <c r="S156" s="38"/>
    </row>
    <row r="157" spans="1:19" ht="15.75" x14ac:dyDescent="0.25">
      <c r="A157" s="42">
        <v>538</v>
      </c>
      <c r="B157" s="7">
        <v>314590</v>
      </c>
      <c r="C157" s="17" t="s">
        <v>1119</v>
      </c>
      <c r="D157" s="36" t="s">
        <v>41</v>
      </c>
      <c r="E157" s="36" t="s">
        <v>559</v>
      </c>
      <c r="F157" s="12">
        <f>VLOOKUP(A157,Dengue!$1:$1048576,10,FALSE)</f>
        <v>4</v>
      </c>
      <c r="G157" s="12">
        <f>VLOOKUP($A157,Chik!$1:$1048576,10,FALSE)</f>
        <v>0</v>
      </c>
      <c r="H157" s="12">
        <f>VLOOKUP($A157,zika!$1:$1048576,10,FALSE)</f>
        <v>0</v>
      </c>
      <c r="I157" s="12">
        <f t="shared" si="6"/>
        <v>4</v>
      </c>
      <c r="J157" s="11">
        <v>39121</v>
      </c>
      <c r="K157" s="58" t="s">
        <v>1125</v>
      </c>
      <c r="L157" s="8">
        <f t="shared" si="7"/>
        <v>10.224687507988037</v>
      </c>
      <c r="M157" s="7" t="str">
        <f t="shared" si="8"/>
        <v>Baixa</v>
      </c>
      <c r="N157" s="7">
        <f>VLOOKUP($B157,LIRAa!$1:$1048576,3,FALSE)</f>
        <v>0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19" ht="15.75" x14ac:dyDescent="0.25">
      <c r="A158" s="42">
        <v>639</v>
      </c>
      <c r="B158" s="7">
        <v>315480</v>
      </c>
      <c r="C158" s="17" t="s">
        <v>1111</v>
      </c>
      <c r="D158" s="36" t="s">
        <v>98</v>
      </c>
      <c r="E158" s="36" t="s">
        <v>650</v>
      </c>
      <c r="F158" s="12">
        <f>VLOOKUP(A158,Dengue!$1:$1048576,10,FALSE)</f>
        <v>1</v>
      </c>
      <c r="G158" s="12">
        <f>VLOOKUP($A158,Chik!$1:$1048576,10,FALSE)</f>
        <v>0</v>
      </c>
      <c r="H158" s="12">
        <f>VLOOKUP($A158,zika!$1:$1048576,10,FALSE)</f>
        <v>0</v>
      </c>
      <c r="I158" s="12">
        <f t="shared" si="6"/>
        <v>1</v>
      </c>
      <c r="J158" s="11">
        <v>10203</v>
      </c>
      <c r="K158" s="58" t="s">
        <v>1124</v>
      </c>
      <c r="L158" s="8">
        <f t="shared" si="7"/>
        <v>9.8010389101244737</v>
      </c>
      <c r="M158" s="7" t="str">
        <f t="shared" si="8"/>
        <v>Baixa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>
        <f>VLOOKUP($B158,LIRAa!$1:$1048576,5,FALSE)</f>
        <v>1.5</v>
      </c>
      <c r="S158" s="38"/>
    </row>
    <row r="159" spans="1:19" ht="15.75" x14ac:dyDescent="0.25">
      <c r="A159" s="42">
        <v>99</v>
      </c>
      <c r="B159" s="7">
        <v>310920</v>
      </c>
      <c r="C159" s="17" t="s">
        <v>1111</v>
      </c>
      <c r="D159" s="36" t="s">
        <v>11</v>
      </c>
      <c r="E159" s="36" t="s">
        <v>132</v>
      </c>
      <c r="F159" s="12">
        <f>VLOOKUP(A159,Dengue!$1:$1048576,10,FALSE)</f>
        <v>1</v>
      </c>
      <c r="G159" s="12">
        <f>VLOOKUP($A159,Chik!$1:$1048576,10,FALSE)</f>
        <v>0</v>
      </c>
      <c r="H159" s="12">
        <f>VLOOKUP($A159,zika!$1:$1048576,10,FALSE)</f>
        <v>0</v>
      </c>
      <c r="I159" s="12">
        <f t="shared" si="6"/>
        <v>1</v>
      </c>
      <c r="J159" s="11">
        <v>10377</v>
      </c>
      <c r="K159" s="58" t="s">
        <v>1124</v>
      </c>
      <c r="L159" s="8">
        <f t="shared" si="7"/>
        <v>9.636696540425941</v>
      </c>
      <c r="M159" s="7" t="str">
        <f t="shared" si="8"/>
        <v>Baixa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19" ht="15.75" x14ac:dyDescent="0.25">
      <c r="A160" s="42">
        <v>174</v>
      </c>
      <c r="B160" s="7">
        <v>311580</v>
      </c>
      <c r="C160" s="17" t="s">
        <v>1110</v>
      </c>
      <c r="D160" s="36" t="s">
        <v>142</v>
      </c>
      <c r="E160" s="36" t="s">
        <v>209</v>
      </c>
      <c r="F160" s="12">
        <f>VLOOKUP(A160,Dengue!$1:$1048576,10,FALSE)</f>
        <v>1</v>
      </c>
      <c r="G160" s="12">
        <f>VLOOKUP($A160,Chik!$1:$1048576,10,FALSE)</f>
        <v>0</v>
      </c>
      <c r="H160" s="12">
        <f>VLOOKUP($A160,zika!$1:$1048576,10,FALSE)</f>
        <v>0</v>
      </c>
      <c r="I160" s="12">
        <f t="shared" si="6"/>
        <v>1</v>
      </c>
      <c r="J160" s="11">
        <v>10425</v>
      </c>
      <c r="K160" s="58" t="s">
        <v>1124</v>
      </c>
      <c r="L160" s="8">
        <f t="shared" si="7"/>
        <v>9.592326139088728</v>
      </c>
      <c r="M160" s="7" t="str">
        <f t="shared" si="8"/>
        <v>Baixa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479</v>
      </c>
      <c r="B161" s="7">
        <v>314140</v>
      </c>
      <c r="C161" s="17" t="s">
        <v>1116</v>
      </c>
      <c r="D161" s="36" t="s">
        <v>30</v>
      </c>
      <c r="E161" s="36" t="s">
        <v>501</v>
      </c>
      <c r="F161" s="12">
        <f>VLOOKUP(A161,Dengue!$1:$1048576,10,FALSE)</f>
        <v>2</v>
      </c>
      <c r="G161" s="12">
        <f>VLOOKUP($A161,Chik!$1:$1048576,10,FALSE)</f>
        <v>0</v>
      </c>
      <c r="H161" s="12">
        <f>VLOOKUP($A161,zika!$1:$1048576,10,FALSE)</f>
        <v>0</v>
      </c>
      <c r="I161" s="12">
        <f t="shared" si="6"/>
        <v>2</v>
      </c>
      <c r="J161" s="11">
        <v>20882</v>
      </c>
      <c r="K161" s="58" t="s">
        <v>1124</v>
      </c>
      <c r="L161" s="8">
        <f t="shared" si="7"/>
        <v>9.5776266641126337</v>
      </c>
      <c r="M161" s="7" t="str">
        <f t="shared" si="8"/>
        <v>Baixa</v>
      </c>
      <c r="N161" s="7" t="str">
        <f>VLOOKUP($B161,LIRAa!$1:$1048576,3,FALSE)</f>
        <v>Sem Informação</v>
      </c>
      <c r="O161" s="7" t="str">
        <f>VLOOKUP($B161,LIRAa!$1:$1048576,4,FALSE)</f>
        <v>Sem Informação</v>
      </c>
      <c r="P161" s="7" t="str">
        <f>VLOOKUP($B161,LIRAa!$1:$1048576,5,FALSE)</f>
        <v>Sem Informação</v>
      </c>
      <c r="S161" s="38"/>
    </row>
    <row r="162" spans="1:19" ht="15.75" x14ac:dyDescent="0.25">
      <c r="A162" s="42">
        <v>849</v>
      </c>
      <c r="B162" s="7">
        <v>317180</v>
      </c>
      <c r="C162" s="17" t="s">
        <v>1111</v>
      </c>
      <c r="D162" s="36" t="s">
        <v>90</v>
      </c>
      <c r="E162" s="36" t="s">
        <v>851</v>
      </c>
      <c r="F162" s="12">
        <f>VLOOKUP(A162,Dengue!$1:$1048576,10,FALSE)</f>
        <v>1</v>
      </c>
      <c r="G162" s="12">
        <f>VLOOKUP($A162,Chik!$1:$1048576,10,FALSE)</f>
        <v>0</v>
      </c>
      <c r="H162" s="12">
        <f>VLOOKUP($A162,zika!$1:$1048576,10,FALSE)</f>
        <v>0</v>
      </c>
      <c r="I162" s="12">
        <f t="shared" si="6"/>
        <v>1</v>
      </c>
      <c r="J162" s="11">
        <v>10537</v>
      </c>
      <c r="K162" s="58" t="s">
        <v>1124</v>
      </c>
      <c r="L162" s="8">
        <f t="shared" si="7"/>
        <v>9.4903672772136289</v>
      </c>
      <c r="M162" s="7" t="str">
        <f t="shared" si="8"/>
        <v>Baixa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815</v>
      </c>
      <c r="B163" s="7">
        <v>316935</v>
      </c>
      <c r="C163" s="17" t="s">
        <v>1111</v>
      </c>
      <c r="D163" s="36" t="s">
        <v>11</v>
      </c>
      <c r="E163" s="36" t="s">
        <v>822</v>
      </c>
      <c r="F163" s="12">
        <f>VLOOKUP(A163,Dengue!$1:$1048576,10,FALSE)</f>
        <v>3</v>
      </c>
      <c r="G163" s="12">
        <f>VLOOKUP($A163,Chik!$1:$1048576,10,FALSE)</f>
        <v>0</v>
      </c>
      <c r="H163" s="12">
        <f>VLOOKUP($A163,zika!$1:$1048576,10,FALSE)</f>
        <v>0</v>
      </c>
      <c r="I163" s="12">
        <f t="shared" si="6"/>
        <v>3</v>
      </c>
      <c r="J163" s="11">
        <v>31984</v>
      </c>
      <c r="K163" s="58" t="s">
        <v>1125</v>
      </c>
      <c r="L163" s="8">
        <f t="shared" si="7"/>
        <v>9.3796898449224617</v>
      </c>
      <c r="M163" s="7" t="str">
        <f t="shared" si="8"/>
        <v>Baixa</v>
      </c>
      <c r="N163" s="7">
        <f>VLOOKUP($B163,LIRAa!$1:$1048576,3,FALSE)</f>
        <v>2</v>
      </c>
      <c r="O163" s="7">
        <f>VLOOKUP($B163,LIRAa!$1:$1048576,4,FALSE)</f>
        <v>4.4000000000000004</v>
      </c>
      <c r="P163" s="7">
        <f>VLOOKUP($B163,LIRAa!$1:$1048576,5,FALSE)</f>
        <v>5</v>
      </c>
      <c r="S163" s="38"/>
    </row>
    <row r="164" spans="1:19" ht="15.75" x14ac:dyDescent="0.25">
      <c r="A164" s="42">
        <v>206</v>
      </c>
      <c r="B164" s="7">
        <v>311860</v>
      </c>
      <c r="C164" s="17" t="s">
        <v>1111</v>
      </c>
      <c r="D164" s="36" t="s">
        <v>98</v>
      </c>
      <c r="E164" s="46" t="s">
        <v>241</v>
      </c>
      <c r="F164" s="12">
        <f>VLOOKUP(A164,Dengue!$1:$1048576,10,FALSE)</f>
        <v>61</v>
      </c>
      <c r="G164" s="12">
        <f>VLOOKUP($A164,Chik!$1:$1048576,10,FALSE)</f>
        <v>0</v>
      </c>
      <c r="H164" s="12">
        <f>VLOOKUP($A164,zika!$1:$1048576,10,FALSE)</f>
        <v>0</v>
      </c>
      <c r="I164" s="12">
        <f t="shared" si="6"/>
        <v>61</v>
      </c>
      <c r="J164" s="11">
        <v>659070</v>
      </c>
      <c r="K164" s="58" t="s">
        <v>1128</v>
      </c>
      <c r="L164" s="8">
        <f t="shared" si="7"/>
        <v>9.25546603547423</v>
      </c>
      <c r="M164" s="7" t="str">
        <f t="shared" si="8"/>
        <v>Baixa</v>
      </c>
      <c r="N164" s="7">
        <f>VLOOKUP($B164,LIRAa!$1:$1048576,3,FALSE)</f>
        <v>0.5</v>
      </c>
      <c r="O164" s="7">
        <f>VLOOKUP($B164,LIRAa!$1:$1048576,4,FALSE)</f>
        <v>1.1000000000000001</v>
      </c>
      <c r="P164" s="7">
        <f>VLOOKUP($B164,LIRAa!$1:$1048576,5,FALSE)</f>
        <v>1.1000000000000001</v>
      </c>
      <c r="S164" s="38"/>
    </row>
    <row r="165" spans="1:19" ht="15.75" x14ac:dyDescent="0.25">
      <c r="A165" s="42">
        <v>379</v>
      </c>
      <c r="B165" s="7">
        <v>313350</v>
      </c>
      <c r="C165" s="17" t="s">
        <v>1115</v>
      </c>
      <c r="D165" s="36" t="s">
        <v>26</v>
      </c>
      <c r="E165" s="36" t="s">
        <v>406</v>
      </c>
      <c r="F165" s="12">
        <f>VLOOKUP(A165,Dengue!$1:$1048576,10,FALSE)</f>
        <v>2</v>
      </c>
      <c r="G165" s="12">
        <f>VLOOKUP($A165,Chik!$1:$1048576,10,FALSE)</f>
        <v>0</v>
      </c>
      <c r="H165" s="12">
        <f>VLOOKUP($A165,zika!$1:$1048576,10,FALSE)</f>
        <v>0</v>
      </c>
      <c r="I165" s="12">
        <f t="shared" si="6"/>
        <v>2</v>
      </c>
      <c r="J165" s="11">
        <v>21763</v>
      </c>
      <c r="K165" s="58" t="s">
        <v>1124</v>
      </c>
      <c r="L165" s="8">
        <f t="shared" si="7"/>
        <v>9.1899094793916287</v>
      </c>
      <c r="M165" s="7" t="str">
        <f t="shared" si="8"/>
        <v>Baixa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289</v>
      </c>
      <c r="B166" s="7">
        <v>312595</v>
      </c>
      <c r="C166" s="17" t="s">
        <v>1118</v>
      </c>
      <c r="D166" s="36" t="s">
        <v>14</v>
      </c>
      <c r="E166" s="36" t="s">
        <v>320</v>
      </c>
      <c r="F166" s="12">
        <f>VLOOKUP(A166,Dengue!$1:$1048576,10,FALSE)</f>
        <v>1</v>
      </c>
      <c r="G166" s="12">
        <f>VLOOKUP($A166,Chik!$1:$1048576,10,FALSE)</f>
        <v>0</v>
      </c>
      <c r="H166" s="12">
        <f>VLOOKUP($A166,zika!$1:$1048576,10,FALSE)</f>
        <v>0</v>
      </c>
      <c r="I166" s="12">
        <f t="shared" si="6"/>
        <v>1</v>
      </c>
      <c r="J166" s="11">
        <v>10957</v>
      </c>
      <c r="K166" s="58" t="s">
        <v>1124</v>
      </c>
      <c r="L166" s="8">
        <f t="shared" si="7"/>
        <v>9.1265857442730667</v>
      </c>
      <c r="M166" s="7" t="str">
        <f t="shared" si="8"/>
        <v>Baixa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110</v>
      </c>
      <c r="B167" s="7">
        <v>311000</v>
      </c>
      <c r="C167" s="17" t="s">
        <v>1111</v>
      </c>
      <c r="D167" s="36" t="s">
        <v>98</v>
      </c>
      <c r="E167" s="36" t="s">
        <v>145</v>
      </c>
      <c r="F167" s="12">
        <f>VLOOKUP(A167,Dengue!$1:$1048576,10,FALSE)</f>
        <v>4</v>
      </c>
      <c r="G167" s="12">
        <f>VLOOKUP($A167,Chik!$1:$1048576,10,FALSE)</f>
        <v>0</v>
      </c>
      <c r="H167" s="12">
        <f>VLOOKUP($A167,zika!$1:$1048576,10,FALSE)</f>
        <v>0</v>
      </c>
      <c r="I167" s="12">
        <f t="shared" si="6"/>
        <v>4</v>
      </c>
      <c r="J167" s="11">
        <v>44377</v>
      </c>
      <c r="K167" s="58" t="s">
        <v>1125</v>
      </c>
      <c r="L167" s="8">
        <f t="shared" si="7"/>
        <v>9.0136782567546252</v>
      </c>
      <c r="M167" s="7" t="str">
        <f t="shared" si="8"/>
        <v>Baixa</v>
      </c>
      <c r="N167" s="7">
        <f>VLOOKUP($B167,LIRAa!$1:$1048576,3,FALSE)</f>
        <v>0.9</v>
      </c>
      <c r="O167" s="7">
        <f>VLOOKUP($B167,LIRAa!$1:$1048576,4,FALSE)</f>
        <v>1.8</v>
      </c>
      <c r="P167" s="7">
        <f>VLOOKUP($B167,LIRAa!$1:$1048576,5,FALSE)</f>
        <v>1.8</v>
      </c>
      <c r="S167" s="38"/>
    </row>
    <row r="168" spans="1:19" ht="15.75" x14ac:dyDescent="0.25">
      <c r="A168" s="42">
        <v>731</v>
      </c>
      <c r="B168" s="7">
        <v>316250</v>
      </c>
      <c r="C168" s="17" t="s">
        <v>1119</v>
      </c>
      <c r="D168" s="36" t="s">
        <v>94</v>
      </c>
      <c r="E168" s="36" t="s">
        <v>741</v>
      </c>
      <c r="F168" s="12">
        <f>VLOOKUP(A168,Dengue!$1:$1048576,10,FALSE)</f>
        <v>8</v>
      </c>
      <c r="G168" s="12">
        <f>VLOOKUP($A168,Chik!$1:$1048576,10,FALSE)</f>
        <v>0</v>
      </c>
      <c r="H168" s="12">
        <f>VLOOKUP($A168,zika!$1:$1048576,10,FALSE)</f>
        <v>0</v>
      </c>
      <c r="I168" s="12">
        <f t="shared" si="6"/>
        <v>8</v>
      </c>
      <c r="J168" s="11">
        <v>89653</v>
      </c>
      <c r="K168" s="58" t="s">
        <v>1126</v>
      </c>
      <c r="L168" s="8">
        <f t="shared" si="7"/>
        <v>8.9232931413338079</v>
      </c>
      <c r="M168" s="7" t="str">
        <f t="shared" si="8"/>
        <v>Baixa</v>
      </c>
      <c r="N168" s="7">
        <f>VLOOKUP($B168,LIRAa!$1:$1048576,3,FALSE)</f>
        <v>1.1000000000000001</v>
      </c>
      <c r="O168" s="7">
        <f>VLOOKUP($B168,LIRAa!$1:$1048576,4,FALSE)</f>
        <v>4.7</v>
      </c>
      <c r="P168" s="7">
        <f>VLOOKUP($B168,LIRAa!$1:$1048576,5,FALSE)</f>
        <v>2.7</v>
      </c>
      <c r="S168" s="38"/>
    </row>
    <row r="169" spans="1:19" ht="15.75" x14ac:dyDescent="0.25">
      <c r="A169" s="42">
        <v>279</v>
      </c>
      <c r="B169" s="7">
        <v>312490</v>
      </c>
      <c r="C169" s="17" t="s">
        <v>1118</v>
      </c>
      <c r="D169" s="36" t="s">
        <v>62</v>
      </c>
      <c r="E169" s="36" t="s">
        <v>310</v>
      </c>
      <c r="F169" s="12">
        <f>VLOOKUP(A169,Dengue!$1:$1048576,10,FALSE)</f>
        <v>1</v>
      </c>
      <c r="G169" s="12">
        <f>VLOOKUP($A169,Chik!$1:$1048576,10,FALSE)</f>
        <v>0</v>
      </c>
      <c r="H169" s="12">
        <f>VLOOKUP($A169,zika!$1:$1048576,10,FALSE)</f>
        <v>0</v>
      </c>
      <c r="I169" s="12">
        <f t="shared" si="6"/>
        <v>1</v>
      </c>
      <c r="J169" s="11">
        <v>11218</v>
      </c>
      <c r="K169" s="58" t="s">
        <v>1124</v>
      </c>
      <c r="L169" s="8">
        <f t="shared" si="7"/>
        <v>8.9142449634515959</v>
      </c>
      <c r="M169" s="7" t="str">
        <f t="shared" si="8"/>
        <v>Baixa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695</v>
      </c>
      <c r="B170" s="7">
        <v>315895</v>
      </c>
      <c r="C170" s="17" t="s">
        <v>1113</v>
      </c>
      <c r="D170" s="36" t="s">
        <v>20</v>
      </c>
      <c r="E170" s="36" t="s">
        <v>705</v>
      </c>
      <c r="F170" s="12">
        <f>VLOOKUP(A170,Dengue!$1:$1048576,10,FALSE)</f>
        <v>2</v>
      </c>
      <c r="G170" s="12">
        <f>VLOOKUP($A170,Chik!$1:$1048576,10,FALSE)</f>
        <v>1</v>
      </c>
      <c r="H170" s="12">
        <f>VLOOKUP($A170,zika!$1:$1048576,10,FALSE)</f>
        <v>0</v>
      </c>
      <c r="I170" s="12">
        <f t="shared" si="6"/>
        <v>3</v>
      </c>
      <c r="J170" s="11">
        <v>33934</v>
      </c>
      <c r="K170" s="58" t="s">
        <v>1125</v>
      </c>
      <c r="L170" s="8">
        <f t="shared" si="7"/>
        <v>8.8406907526374727</v>
      </c>
      <c r="M170" s="7" t="str">
        <f t="shared" si="8"/>
        <v>Baixa</v>
      </c>
      <c r="N170" s="7">
        <f>VLOOKUP($B170,LIRAa!$1:$1048576,3,FALSE)</f>
        <v>2.6</v>
      </c>
      <c r="O170" s="7">
        <f>VLOOKUP($B170,LIRAa!$1:$1048576,4,FALSE)</f>
        <v>1.9</v>
      </c>
      <c r="P170" s="7">
        <f>VLOOKUP($B170,LIRAa!$1:$1048576,5,FALSE)</f>
        <v>2.6</v>
      </c>
      <c r="S170" s="38"/>
    </row>
    <row r="171" spans="1:19" ht="15.75" x14ac:dyDescent="0.25">
      <c r="A171" s="42">
        <v>500</v>
      </c>
      <c r="B171" s="7">
        <v>314340</v>
      </c>
      <c r="C171" s="17" t="s">
        <v>1117</v>
      </c>
      <c r="D171" s="36" t="s">
        <v>36</v>
      </c>
      <c r="E171" s="36" t="s">
        <v>522</v>
      </c>
      <c r="F171" s="12">
        <f>VLOOKUP(A171,Dengue!$1:$1048576,10,FALSE)</f>
        <v>2</v>
      </c>
      <c r="G171" s="12">
        <f>VLOOKUP($A171,Chik!$1:$1048576,10,FALSE)</f>
        <v>0</v>
      </c>
      <c r="H171" s="12">
        <f>VLOOKUP($A171,zika!$1:$1048576,10,FALSE)</f>
        <v>0</v>
      </c>
      <c r="I171" s="12">
        <f t="shared" si="6"/>
        <v>2</v>
      </c>
      <c r="J171" s="11">
        <v>23569</v>
      </c>
      <c r="K171" s="58" t="s">
        <v>1124</v>
      </c>
      <c r="L171" s="8">
        <f t="shared" si="7"/>
        <v>8.4857227714370573</v>
      </c>
      <c r="M171" s="7" t="str">
        <f t="shared" si="8"/>
        <v>Baixa</v>
      </c>
      <c r="N171" s="7" t="str">
        <f>VLOOKUP($B171,LIRAa!$1:$1048576,3,FALSE)</f>
        <v>Sem Informação</v>
      </c>
      <c r="O171" s="7" t="str">
        <f>VLOOKUP($B171,LIRAa!$1:$1048576,4,FALSE)</f>
        <v>Sem Informação</v>
      </c>
      <c r="P171" s="7" t="str">
        <f>VLOOKUP($B171,LIRAa!$1:$1048576,5,FALSE)</f>
        <v>Sem Informação</v>
      </c>
      <c r="S171" s="38"/>
    </row>
    <row r="172" spans="1:19" ht="15.75" x14ac:dyDescent="0.25">
      <c r="A172" s="42">
        <v>211</v>
      </c>
      <c r="B172" s="7">
        <v>311910</v>
      </c>
      <c r="C172" s="17" t="s">
        <v>1111</v>
      </c>
      <c r="D172" s="36" t="s">
        <v>11</v>
      </c>
      <c r="E172" s="36" t="s">
        <v>246</v>
      </c>
      <c r="F172" s="12">
        <f>VLOOKUP(A172,Dengue!$1:$1048576,10,FALSE)</f>
        <v>2</v>
      </c>
      <c r="G172" s="12">
        <f>VLOOKUP($A172,Chik!$1:$1048576,10,FALSE)</f>
        <v>0</v>
      </c>
      <c r="H172" s="12">
        <f>VLOOKUP($A172,zika!$1:$1048576,10,FALSE)</f>
        <v>0</v>
      </c>
      <c r="I172" s="12">
        <f t="shared" si="6"/>
        <v>2</v>
      </c>
      <c r="J172" s="11">
        <v>23797</v>
      </c>
      <c r="K172" s="58" t="s">
        <v>1124</v>
      </c>
      <c r="L172" s="8">
        <f t="shared" si="7"/>
        <v>8.4044207253015077</v>
      </c>
      <c r="M172" s="7" t="str">
        <f t="shared" si="8"/>
        <v>Baixa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241</v>
      </c>
      <c r="B173" s="7">
        <v>312160</v>
      </c>
      <c r="C173" s="17" t="s">
        <v>432</v>
      </c>
      <c r="D173" s="36" t="s">
        <v>53</v>
      </c>
      <c r="E173" s="36" t="s">
        <v>53</v>
      </c>
      <c r="F173" s="12">
        <f>VLOOKUP(A173,Dengue!$1:$1048576,10,FALSE)</f>
        <v>4</v>
      </c>
      <c r="G173" s="12">
        <f>VLOOKUP($A173,Chik!$1:$1048576,10,FALSE)</f>
        <v>0</v>
      </c>
      <c r="H173" s="12">
        <f>VLOOKUP($A173,zika!$1:$1048576,10,FALSE)</f>
        <v>0</v>
      </c>
      <c r="I173" s="12">
        <f t="shared" si="6"/>
        <v>4</v>
      </c>
      <c r="J173" s="11">
        <v>47617</v>
      </c>
      <c r="K173" s="58" t="s">
        <v>1125</v>
      </c>
      <c r="L173" s="8">
        <f t="shared" si="7"/>
        <v>8.4003612155322678</v>
      </c>
      <c r="M173" s="7" t="str">
        <f t="shared" si="8"/>
        <v>Baixa</v>
      </c>
      <c r="N173" s="7">
        <f>VLOOKUP($B173,LIRAa!$1:$1048576,3,FALSE)</f>
        <v>0.3</v>
      </c>
      <c r="O173" s="7">
        <f>VLOOKUP($B173,LIRAa!$1:$1048576,4,FALSE)</f>
        <v>0.8</v>
      </c>
      <c r="P173" s="7">
        <f>VLOOKUP($B173,LIRAa!$1:$1048576,5,FALSE)</f>
        <v>1</v>
      </c>
      <c r="S173" s="38"/>
    </row>
    <row r="174" spans="1:19" ht="15.75" x14ac:dyDescent="0.25">
      <c r="A174" s="42">
        <v>117</v>
      </c>
      <c r="B174" s="7">
        <v>311070</v>
      </c>
      <c r="C174" s="17" t="s">
        <v>1117</v>
      </c>
      <c r="D174" s="36" t="s">
        <v>33</v>
      </c>
      <c r="E174" s="36" t="s">
        <v>152</v>
      </c>
      <c r="F174" s="12">
        <f>VLOOKUP(A174,Dengue!$1:$1048576,10,FALSE)</f>
        <v>0</v>
      </c>
      <c r="G174" s="12">
        <f>VLOOKUP($A174,Chik!$1:$1048576,10,FALSE)</f>
        <v>1</v>
      </c>
      <c r="H174" s="12">
        <f>VLOOKUP($A174,zika!$1:$1048576,10,FALSE)</f>
        <v>0</v>
      </c>
      <c r="I174" s="12">
        <f t="shared" si="6"/>
        <v>1</v>
      </c>
      <c r="J174" s="11">
        <v>12816</v>
      </c>
      <c r="K174" s="58" t="s">
        <v>1124</v>
      </c>
      <c r="L174" s="8">
        <f t="shared" si="7"/>
        <v>7.8027465667915106</v>
      </c>
      <c r="M174" s="7" t="str">
        <f t="shared" si="8"/>
        <v>Baixa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637</v>
      </c>
      <c r="B175" s="7">
        <v>315460</v>
      </c>
      <c r="C175" s="17" t="s">
        <v>1111</v>
      </c>
      <c r="D175" s="36" t="s">
        <v>98</v>
      </c>
      <c r="E175" s="36" t="s">
        <v>648</v>
      </c>
      <c r="F175" s="12">
        <f>VLOOKUP(A175,Dengue!$1:$1048576,10,FALSE)</f>
        <v>25</v>
      </c>
      <c r="G175" s="12">
        <f>VLOOKUP($A175,Chik!$1:$1048576,10,FALSE)</f>
        <v>0</v>
      </c>
      <c r="H175" s="12">
        <f>VLOOKUP($A175,zika!$1:$1048576,10,FALSE)</f>
        <v>0</v>
      </c>
      <c r="I175" s="12">
        <f t="shared" si="6"/>
        <v>25</v>
      </c>
      <c r="J175" s="11">
        <v>331045</v>
      </c>
      <c r="K175" s="58" t="s">
        <v>1127</v>
      </c>
      <c r="L175" s="8">
        <f t="shared" si="7"/>
        <v>7.5518434049751546</v>
      </c>
      <c r="M175" s="7" t="str">
        <f t="shared" si="8"/>
        <v>Baixa</v>
      </c>
      <c r="N175" s="7">
        <f>VLOOKUP($B175,LIRAa!$1:$1048576,3,FALSE)</f>
        <v>1.1000000000000001</v>
      </c>
      <c r="O175" s="7">
        <f>VLOOKUP($B175,LIRAa!$1:$1048576,4,FALSE)</f>
        <v>2.1</v>
      </c>
      <c r="P175" s="7">
        <f>VLOOKUP($B175,LIRAa!$1:$1048576,5,FALSE)</f>
        <v>2</v>
      </c>
      <c r="S175" s="38"/>
    </row>
    <row r="176" spans="1:19" ht="15.75" x14ac:dyDescent="0.25">
      <c r="A176" s="42">
        <v>366</v>
      </c>
      <c r="B176" s="7">
        <v>313220</v>
      </c>
      <c r="C176" s="17" t="s">
        <v>1115</v>
      </c>
      <c r="D176" s="36" t="s">
        <v>26</v>
      </c>
      <c r="E176" s="36" t="s">
        <v>393</v>
      </c>
      <c r="F176" s="12">
        <f>VLOOKUP(A176,Dengue!$1:$1048576,10,FALSE)</f>
        <v>1</v>
      </c>
      <c r="G176" s="12">
        <f>VLOOKUP($A176,Chik!$1:$1048576,10,FALSE)</f>
        <v>0</v>
      </c>
      <c r="H176" s="12">
        <f>VLOOKUP($A176,zika!$1:$1048576,10,FALSE)</f>
        <v>0</v>
      </c>
      <c r="I176" s="12">
        <f t="shared" si="6"/>
        <v>1</v>
      </c>
      <c r="J176" s="11">
        <v>13278</v>
      </c>
      <c r="K176" s="58" t="s">
        <v>1124</v>
      </c>
      <c r="L176" s="8">
        <f t="shared" si="7"/>
        <v>7.5312547070341918</v>
      </c>
      <c r="M176" s="7" t="str">
        <f t="shared" si="8"/>
        <v>Baixa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19" ht="15.75" x14ac:dyDescent="0.25">
      <c r="A177" s="42">
        <v>466</v>
      </c>
      <c r="B177" s="7">
        <v>314050</v>
      </c>
      <c r="C177" s="17" t="s">
        <v>1115</v>
      </c>
      <c r="D177" s="36" t="s">
        <v>26</v>
      </c>
      <c r="E177" s="36" t="s">
        <v>488</v>
      </c>
      <c r="F177" s="12">
        <f>VLOOKUP(A177,Dengue!$1:$1048576,10,FALSE)</f>
        <v>1</v>
      </c>
      <c r="G177" s="12">
        <f>VLOOKUP($A177,Chik!$1:$1048576,10,FALSE)</f>
        <v>0</v>
      </c>
      <c r="H177" s="12">
        <f>VLOOKUP($A177,zika!$1:$1048576,10,FALSE)</f>
        <v>0</v>
      </c>
      <c r="I177" s="12">
        <f t="shared" si="6"/>
        <v>1</v>
      </c>
      <c r="J177" s="11">
        <v>13330</v>
      </c>
      <c r="K177" s="58" t="s">
        <v>1124</v>
      </c>
      <c r="L177" s="8">
        <f t="shared" si="7"/>
        <v>7.5018754688672171</v>
      </c>
      <c r="M177" s="7" t="str">
        <f t="shared" si="8"/>
        <v>Baixa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19" ht="15.75" x14ac:dyDescent="0.25">
      <c r="A178" s="42">
        <v>507</v>
      </c>
      <c r="B178" s="7">
        <v>314390</v>
      </c>
      <c r="C178" s="17" t="s">
        <v>1118</v>
      </c>
      <c r="D178" s="36" t="s">
        <v>62</v>
      </c>
      <c r="E178" s="36" t="s">
        <v>528</v>
      </c>
      <c r="F178" s="12">
        <f>VLOOKUP(A178,Dengue!$1:$1048576,10,FALSE)</f>
        <v>8</v>
      </c>
      <c r="G178" s="12">
        <f>VLOOKUP($A178,Chik!$1:$1048576,10,FALSE)</f>
        <v>0</v>
      </c>
      <c r="H178" s="12">
        <f>VLOOKUP($A178,zika!$1:$1048576,10,FALSE)</f>
        <v>0</v>
      </c>
      <c r="I178" s="12">
        <f t="shared" si="6"/>
        <v>8</v>
      </c>
      <c r="J178" s="11">
        <v>108113</v>
      </c>
      <c r="K178" s="58" t="s">
        <v>1127</v>
      </c>
      <c r="L178" s="8">
        <f t="shared" si="7"/>
        <v>7.3996651651512764</v>
      </c>
      <c r="M178" s="7" t="str">
        <f t="shared" si="8"/>
        <v>Baixa</v>
      </c>
      <c r="N178" s="7">
        <f>VLOOKUP($B178,LIRAa!$1:$1048576,3,FALSE)</f>
        <v>2.6</v>
      </c>
      <c r="O178" s="7">
        <f>VLOOKUP($B178,LIRAa!$1:$1048576,4,FALSE)</f>
        <v>2.4</v>
      </c>
      <c r="P178" s="7">
        <f>VLOOKUP($B178,LIRAa!$1:$1048576,5,FALSE)</f>
        <v>1.3</v>
      </c>
      <c r="S178" s="38"/>
    </row>
    <row r="179" spans="1:19" ht="15.75" x14ac:dyDescent="0.25">
      <c r="A179" s="42">
        <v>260</v>
      </c>
      <c r="B179" s="7">
        <v>312320</v>
      </c>
      <c r="C179" s="17" t="s">
        <v>1115</v>
      </c>
      <c r="D179" s="36" t="s">
        <v>26</v>
      </c>
      <c r="E179" s="36" t="s">
        <v>291</v>
      </c>
      <c r="F179" s="12">
        <f>VLOOKUP(A179,Dengue!$1:$1048576,10,FALSE)</f>
        <v>1</v>
      </c>
      <c r="G179" s="12">
        <f>VLOOKUP($A179,Chik!$1:$1048576,10,FALSE)</f>
        <v>0</v>
      </c>
      <c r="H179" s="12">
        <f>VLOOKUP($A179,zika!$1:$1048576,10,FALSE)</f>
        <v>0</v>
      </c>
      <c r="I179" s="12">
        <f t="shared" si="6"/>
        <v>1</v>
      </c>
      <c r="J179" s="11">
        <v>13541</v>
      </c>
      <c r="K179" s="58" t="s">
        <v>1124</v>
      </c>
      <c r="L179" s="8">
        <f t="shared" si="7"/>
        <v>7.3849789528099841</v>
      </c>
      <c r="M179" s="7" t="str">
        <f t="shared" si="8"/>
        <v>Baixa</v>
      </c>
      <c r="N179" s="7">
        <f>VLOOKUP($B179,LIRAa!$1:$1048576,3,FALSE)</f>
        <v>3.8</v>
      </c>
      <c r="O179" s="7">
        <f>VLOOKUP($B179,LIRAa!$1:$1048576,4,FALSE)</f>
        <v>5.5</v>
      </c>
      <c r="P179" s="7">
        <f>VLOOKUP($B179,LIRAa!$1:$1048576,5,FALSE)</f>
        <v>6.8</v>
      </c>
      <c r="S179" s="38"/>
    </row>
    <row r="180" spans="1:19" ht="15.75" x14ac:dyDescent="0.25">
      <c r="A180" s="42">
        <v>562</v>
      </c>
      <c r="B180" s="7">
        <v>314800</v>
      </c>
      <c r="C180" s="17" t="s">
        <v>1120</v>
      </c>
      <c r="D180" s="36" t="s">
        <v>71</v>
      </c>
      <c r="E180" s="36" t="s">
        <v>71</v>
      </c>
      <c r="F180" s="12">
        <f>VLOOKUP(A180,Dengue!$1:$1048576,10,FALSE)</f>
        <v>11</v>
      </c>
      <c r="G180" s="12">
        <f>VLOOKUP($A180,Chik!$1:$1048576,10,FALSE)</f>
        <v>0</v>
      </c>
      <c r="H180" s="12">
        <f>VLOOKUP($A180,zika!$1:$1048576,10,FALSE)</f>
        <v>0</v>
      </c>
      <c r="I180" s="12">
        <f t="shared" si="6"/>
        <v>11</v>
      </c>
      <c r="J180" s="11">
        <v>150833</v>
      </c>
      <c r="K180" s="58" t="s">
        <v>1127</v>
      </c>
      <c r="L180" s="8">
        <f t="shared" si="7"/>
        <v>7.2928337963177823</v>
      </c>
      <c r="M180" s="7" t="str">
        <f t="shared" si="8"/>
        <v>Baixa</v>
      </c>
      <c r="N180" s="7">
        <f>VLOOKUP($B180,LIRAa!$1:$1048576,3,FALSE)</f>
        <v>0.5</v>
      </c>
      <c r="O180" s="7">
        <f>VLOOKUP($B180,LIRAa!$1:$1048576,4,FALSE)</f>
        <v>1.7</v>
      </c>
      <c r="P180" s="7">
        <f>VLOOKUP($B180,LIRAa!$1:$1048576,5,FALSE)</f>
        <v>1.9</v>
      </c>
      <c r="S180" s="38"/>
    </row>
    <row r="181" spans="1:19" ht="15.75" x14ac:dyDescent="0.25">
      <c r="A181" s="42">
        <v>674</v>
      </c>
      <c r="B181" s="7">
        <v>315770</v>
      </c>
      <c r="C181" s="17" t="s">
        <v>1114</v>
      </c>
      <c r="D181" s="36" t="s">
        <v>24</v>
      </c>
      <c r="E181" s="36" t="s">
        <v>685</v>
      </c>
      <c r="F181" s="12">
        <f>VLOOKUP(A181,Dengue!$1:$1048576,10,FALSE)</f>
        <v>1</v>
      </c>
      <c r="G181" s="12">
        <f>VLOOKUP($A181,Chik!$1:$1048576,10,FALSE)</f>
        <v>0</v>
      </c>
      <c r="H181" s="12">
        <f>VLOOKUP($A181,zika!$1:$1048576,10,FALSE)</f>
        <v>0</v>
      </c>
      <c r="I181" s="12">
        <f t="shared" si="6"/>
        <v>1</v>
      </c>
      <c r="J181" s="11">
        <v>13743</v>
      </c>
      <c r="K181" s="58" t="s">
        <v>1124</v>
      </c>
      <c r="L181" s="8">
        <f t="shared" si="7"/>
        <v>7.2764316379247616</v>
      </c>
      <c r="M181" s="7" t="str">
        <f t="shared" si="8"/>
        <v>Baixa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19" ht="15.75" x14ac:dyDescent="0.25">
      <c r="A182" s="42">
        <v>248</v>
      </c>
      <c r="B182" s="7">
        <v>312230</v>
      </c>
      <c r="C182" s="17" t="s">
        <v>1115</v>
      </c>
      <c r="D182" s="36" t="s">
        <v>26</v>
      </c>
      <c r="E182" s="36" t="s">
        <v>26</v>
      </c>
      <c r="F182" s="12">
        <f>VLOOKUP(A182,Dengue!$1:$1048576,10,FALSE)</f>
        <v>16</v>
      </c>
      <c r="G182" s="12">
        <f>VLOOKUP($A182,Chik!$1:$1048576,10,FALSE)</f>
        <v>1</v>
      </c>
      <c r="H182" s="12">
        <f>VLOOKUP($A182,zika!$1:$1048576,10,FALSE)</f>
        <v>0</v>
      </c>
      <c r="I182" s="12">
        <f t="shared" si="6"/>
        <v>17</v>
      </c>
      <c r="J182" s="11">
        <v>235977</v>
      </c>
      <c r="K182" s="58" t="s">
        <v>1127</v>
      </c>
      <c r="L182" s="8">
        <f t="shared" si="7"/>
        <v>7.2040919242129524</v>
      </c>
      <c r="M182" s="7" t="str">
        <f t="shared" si="8"/>
        <v>Baixa</v>
      </c>
      <c r="N182" s="7">
        <f>VLOOKUP($B182,LIRAa!$1:$1048576,3,FALSE)</f>
        <v>1.6</v>
      </c>
      <c r="O182" s="7">
        <f>VLOOKUP($B182,LIRAa!$1:$1048576,4,FALSE)</f>
        <v>3.1</v>
      </c>
      <c r="P182" s="7">
        <f>VLOOKUP($B182,LIRAa!$1:$1048576,5,FALSE)</f>
        <v>3.8</v>
      </c>
      <c r="S182" s="38"/>
    </row>
    <row r="183" spans="1:19" ht="15.75" x14ac:dyDescent="0.25">
      <c r="A183" s="42">
        <v>790</v>
      </c>
      <c r="B183" s="7">
        <v>316720</v>
      </c>
      <c r="C183" s="17" t="s">
        <v>1111</v>
      </c>
      <c r="D183" s="36" t="s">
        <v>11</v>
      </c>
      <c r="E183" s="36" t="s">
        <v>11</v>
      </c>
      <c r="F183" s="12">
        <f>VLOOKUP(A183,Dengue!$1:$1048576,10,FALSE)</f>
        <v>17</v>
      </c>
      <c r="G183" s="12">
        <f>VLOOKUP($A183,Chik!$1:$1048576,10,FALSE)</f>
        <v>0</v>
      </c>
      <c r="H183" s="12">
        <f>VLOOKUP($A183,zika!$1:$1048576,10,FALSE)</f>
        <v>0</v>
      </c>
      <c r="I183" s="12">
        <f t="shared" si="6"/>
        <v>17</v>
      </c>
      <c r="J183" s="11">
        <v>237286</v>
      </c>
      <c r="K183" s="58" t="s">
        <v>1127</v>
      </c>
      <c r="L183" s="8">
        <f t="shared" si="7"/>
        <v>7.1643501934374552</v>
      </c>
      <c r="M183" s="7" t="str">
        <f t="shared" si="8"/>
        <v>Baixa</v>
      </c>
      <c r="N183" s="7">
        <f>VLOOKUP($B183,LIRAa!$1:$1048576,3,FALSE)</f>
        <v>2.4</v>
      </c>
      <c r="O183" s="7">
        <f>VLOOKUP($B183,LIRAa!$1:$1048576,4,FALSE)</f>
        <v>3.1</v>
      </c>
      <c r="P183" s="7">
        <f>VLOOKUP($B183,LIRAa!$1:$1048576,5,FALSE)</f>
        <v>3.7</v>
      </c>
      <c r="S183" s="38"/>
    </row>
    <row r="184" spans="1:19" ht="15.75" x14ac:dyDescent="0.25">
      <c r="A184" s="42">
        <v>166</v>
      </c>
      <c r="B184" s="7">
        <v>311530</v>
      </c>
      <c r="C184" s="17" t="s">
        <v>1118</v>
      </c>
      <c r="D184" s="36" t="s">
        <v>38</v>
      </c>
      <c r="E184" s="36" t="s">
        <v>201</v>
      </c>
      <c r="F184" s="12">
        <f>VLOOKUP(A184,Dengue!$1:$1048576,10,FALSE)</f>
        <v>5</v>
      </c>
      <c r="G184" s="12">
        <f>VLOOKUP($A184,Chik!$1:$1048576,10,FALSE)</f>
        <v>0</v>
      </c>
      <c r="H184" s="12">
        <f>VLOOKUP($A184,zika!$1:$1048576,10,FALSE)</f>
        <v>0</v>
      </c>
      <c r="I184" s="12">
        <f t="shared" si="6"/>
        <v>5</v>
      </c>
      <c r="J184" s="11">
        <v>74691</v>
      </c>
      <c r="K184" s="58" t="s">
        <v>1126</v>
      </c>
      <c r="L184" s="8">
        <f t="shared" si="7"/>
        <v>6.6942469641590021</v>
      </c>
      <c r="M184" s="7" t="str">
        <f t="shared" si="8"/>
        <v>Baixa</v>
      </c>
      <c r="N184" s="7">
        <f>VLOOKUP($B184,LIRAa!$1:$1048576,3,FALSE)</f>
        <v>1.1000000000000001</v>
      </c>
      <c r="O184" s="7">
        <f>VLOOKUP($B184,LIRAa!$1:$1048576,4,FALSE)</f>
        <v>1.5</v>
      </c>
      <c r="P184" s="7">
        <f>VLOOKUP($B184,LIRAa!$1:$1048576,5,FALSE)</f>
        <v>2</v>
      </c>
      <c r="S184" s="38"/>
    </row>
    <row r="185" spans="1:19" ht="15.75" x14ac:dyDescent="0.25">
      <c r="A185" s="42">
        <v>385</v>
      </c>
      <c r="B185" s="7">
        <v>313400</v>
      </c>
      <c r="C185" s="17" t="s">
        <v>1116</v>
      </c>
      <c r="D185" s="36" t="s">
        <v>30</v>
      </c>
      <c r="E185" s="36" t="s">
        <v>412</v>
      </c>
      <c r="F185" s="12">
        <f>VLOOKUP(A185,Dengue!$1:$1048576,10,FALSE)</f>
        <v>1</v>
      </c>
      <c r="G185" s="12">
        <f>VLOOKUP($A185,Chik!$1:$1048576,10,FALSE)</f>
        <v>0</v>
      </c>
      <c r="H185" s="12">
        <f>VLOOKUP($A185,zika!$1:$1048576,10,FALSE)</f>
        <v>0</v>
      </c>
      <c r="I185" s="12">
        <f t="shared" si="6"/>
        <v>1</v>
      </c>
      <c r="J185" s="11">
        <v>14956</v>
      </c>
      <c r="K185" s="58" t="s">
        <v>1124</v>
      </c>
      <c r="L185" s="8">
        <f t="shared" si="7"/>
        <v>6.6862797539449046</v>
      </c>
      <c r="M185" s="7" t="str">
        <f t="shared" si="8"/>
        <v>Baixa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38"/>
    </row>
    <row r="186" spans="1:19" ht="15.75" x14ac:dyDescent="0.25">
      <c r="A186" s="42">
        <v>83</v>
      </c>
      <c r="B186" s="7">
        <v>310780</v>
      </c>
      <c r="C186" s="17" t="s">
        <v>1113</v>
      </c>
      <c r="D186" s="36" t="s">
        <v>20</v>
      </c>
      <c r="E186" s="36" t="s">
        <v>116</v>
      </c>
      <c r="F186" s="12">
        <f>VLOOKUP(A186,Dengue!$1:$1048576,10,FALSE)</f>
        <v>1</v>
      </c>
      <c r="G186" s="12">
        <f>VLOOKUP($A186,Chik!$1:$1048576,10,FALSE)</f>
        <v>0</v>
      </c>
      <c r="H186" s="12">
        <f>VLOOKUP($A186,zika!$1:$1048576,10,FALSE)</f>
        <v>0</v>
      </c>
      <c r="I186" s="12">
        <f t="shared" si="6"/>
        <v>1</v>
      </c>
      <c r="J186" s="11">
        <v>15010</v>
      </c>
      <c r="K186" s="58" t="s">
        <v>1124</v>
      </c>
      <c r="L186" s="8">
        <f t="shared" si="7"/>
        <v>6.6622251832111923</v>
      </c>
      <c r="M186" s="7" t="str">
        <f t="shared" si="8"/>
        <v>Baixa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19" ht="15.75" x14ac:dyDescent="0.25">
      <c r="A187" s="42">
        <v>493</v>
      </c>
      <c r="B187" s="7">
        <v>314270</v>
      </c>
      <c r="C187" s="17" t="s">
        <v>1121</v>
      </c>
      <c r="D187" s="36" t="s">
        <v>121</v>
      </c>
      <c r="E187" s="36" t="s">
        <v>515</v>
      </c>
      <c r="F187" s="12">
        <f>VLOOKUP(A187,Dengue!$1:$1048576,10,FALSE)</f>
        <v>1</v>
      </c>
      <c r="G187" s="12">
        <f>VLOOKUP($A187,Chik!$1:$1048576,10,FALSE)</f>
        <v>0</v>
      </c>
      <c r="H187" s="12">
        <f>VLOOKUP($A187,zika!$1:$1048576,10,FALSE)</f>
        <v>0</v>
      </c>
      <c r="I187" s="12">
        <f t="shared" si="6"/>
        <v>1</v>
      </c>
      <c r="J187" s="11">
        <v>15012</v>
      </c>
      <c r="K187" s="58" t="s">
        <v>1124</v>
      </c>
      <c r="L187" s="8">
        <f t="shared" si="7"/>
        <v>6.6613375965893953</v>
      </c>
      <c r="M187" s="7" t="str">
        <f t="shared" si="8"/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 t="str">
        <f>VLOOKUP($B187,LIRAa!$1:$1048576,5,FALSE)</f>
        <v>Sem Informação</v>
      </c>
      <c r="S187" s="38"/>
    </row>
    <row r="188" spans="1:19" ht="15.75" x14ac:dyDescent="0.25">
      <c r="A188" s="42">
        <v>551</v>
      </c>
      <c r="B188" s="7">
        <v>314710</v>
      </c>
      <c r="C188" s="17" t="s">
        <v>1115</v>
      </c>
      <c r="D188" s="36" t="s">
        <v>26</v>
      </c>
      <c r="E188" s="36" t="s">
        <v>572</v>
      </c>
      <c r="F188" s="12">
        <f>VLOOKUP(A188,Dengue!$1:$1048576,10,FALSE)</f>
        <v>6</v>
      </c>
      <c r="G188" s="12">
        <f>VLOOKUP($A188,Chik!$1:$1048576,10,FALSE)</f>
        <v>0</v>
      </c>
      <c r="H188" s="12">
        <f>VLOOKUP($A188,zika!$1:$1048576,10,FALSE)</f>
        <v>0</v>
      </c>
      <c r="I188" s="12">
        <f t="shared" si="6"/>
        <v>6</v>
      </c>
      <c r="J188" s="11">
        <v>93101</v>
      </c>
      <c r="K188" s="58" t="s">
        <v>1126</v>
      </c>
      <c r="L188" s="8">
        <f t="shared" si="7"/>
        <v>6.4446139139214402</v>
      </c>
      <c r="M188" s="7" t="str">
        <f t="shared" si="8"/>
        <v>Baixa</v>
      </c>
      <c r="N188" s="7">
        <f>VLOOKUP($B188,LIRAa!$1:$1048576,3,FALSE)</f>
        <v>2.4</v>
      </c>
      <c r="O188" s="7">
        <f>VLOOKUP($B188,LIRAa!$1:$1048576,4,FALSE)</f>
        <v>4.8</v>
      </c>
      <c r="P188" s="7">
        <f>VLOOKUP($B188,LIRAa!$1:$1048576,5,FALSE)</f>
        <v>3.6</v>
      </c>
      <c r="S188" s="38"/>
    </row>
    <row r="189" spans="1:19" ht="15.75" x14ac:dyDescent="0.25">
      <c r="A189" s="42">
        <v>582</v>
      </c>
      <c r="B189" s="7">
        <v>314980</v>
      </c>
      <c r="C189" s="17" t="s">
        <v>1114</v>
      </c>
      <c r="D189" s="36" t="s">
        <v>24</v>
      </c>
      <c r="E189" s="36" t="s">
        <v>599</v>
      </c>
      <c r="F189" s="12">
        <f>VLOOKUP(A189,Dengue!$1:$1048576,10,FALSE)</f>
        <v>1</v>
      </c>
      <c r="G189" s="12">
        <f>VLOOKUP($A189,Chik!$1:$1048576,10,FALSE)</f>
        <v>0</v>
      </c>
      <c r="H189" s="12">
        <f>VLOOKUP($A189,zika!$1:$1048576,10,FALSE)</f>
        <v>0</v>
      </c>
      <c r="I189" s="12">
        <f t="shared" si="6"/>
        <v>1</v>
      </c>
      <c r="J189" s="11">
        <v>16009</v>
      </c>
      <c r="K189" s="58" t="s">
        <v>1124</v>
      </c>
      <c r="L189" s="8">
        <f t="shared" si="7"/>
        <v>6.2464863514273219</v>
      </c>
      <c r="M189" s="7" t="str">
        <f t="shared" si="8"/>
        <v>Baixa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19" ht="15.75" x14ac:dyDescent="0.25">
      <c r="A190" s="42">
        <v>338</v>
      </c>
      <c r="B190" s="7">
        <v>312980</v>
      </c>
      <c r="C190" s="17" t="s">
        <v>1111</v>
      </c>
      <c r="D190" s="36" t="s">
        <v>98</v>
      </c>
      <c r="E190" s="36" t="s">
        <v>367</v>
      </c>
      <c r="F190" s="12">
        <f>VLOOKUP(A190,Dengue!$1:$1048576,10,FALSE)</f>
        <v>11</v>
      </c>
      <c r="G190" s="12">
        <f>VLOOKUP($A190,Chik!$1:$1048576,10,FALSE)</f>
        <v>0</v>
      </c>
      <c r="H190" s="12">
        <f>VLOOKUP($A190,zika!$1:$1048576,10,FALSE)</f>
        <v>0</v>
      </c>
      <c r="I190" s="12">
        <f t="shared" si="6"/>
        <v>11</v>
      </c>
      <c r="J190" s="11">
        <v>179015</v>
      </c>
      <c r="K190" s="58" t="s">
        <v>1127</v>
      </c>
      <c r="L190" s="8">
        <f t="shared" si="7"/>
        <v>6.1447364745971012</v>
      </c>
      <c r="M190" s="7" t="str">
        <f t="shared" si="8"/>
        <v>Baixa</v>
      </c>
      <c r="N190" s="7">
        <f>VLOOKUP($B190,LIRAa!$1:$1048576,3,FALSE)</f>
        <v>0.5</v>
      </c>
      <c r="O190" s="7">
        <f>VLOOKUP($B190,LIRAa!$1:$1048576,4,FALSE)</f>
        <v>0.8</v>
      </c>
      <c r="P190" s="7">
        <f>VLOOKUP($B190,LIRAa!$1:$1048576,5,FALSE)</f>
        <v>0.6</v>
      </c>
      <c r="S190" s="38"/>
    </row>
    <row r="191" spans="1:19" ht="15.75" x14ac:dyDescent="0.25">
      <c r="A191" s="42">
        <v>119</v>
      </c>
      <c r="B191" s="7">
        <v>311090</v>
      </c>
      <c r="C191" s="17" t="s">
        <v>1117</v>
      </c>
      <c r="D191" s="36" t="s">
        <v>33</v>
      </c>
      <c r="E191" s="36" t="s">
        <v>154</v>
      </c>
      <c r="F191" s="12">
        <f>VLOOKUP(A191,Dengue!$1:$1048576,10,FALSE)</f>
        <v>0</v>
      </c>
      <c r="G191" s="12">
        <f>VLOOKUP($A191,Chik!$1:$1048576,10,FALSE)</f>
        <v>1</v>
      </c>
      <c r="H191" s="12">
        <f>VLOOKUP($A191,zika!$1:$1048576,10,FALSE)</f>
        <v>0</v>
      </c>
      <c r="I191" s="12">
        <f t="shared" si="6"/>
        <v>1</v>
      </c>
      <c r="J191" s="11">
        <v>16565</v>
      </c>
      <c r="K191" s="58" t="s">
        <v>1124</v>
      </c>
      <c r="L191" s="8">
        <f t="shared" si="7"/>
        <v>6.0368246302444915</v>
      </c>
      <c r="M191" s="7" t="str">
        <f t="shared" si="8"/>
        <v>Baixa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19" ht="15.75" x14ac:dyDescent="0.25">
      <c r="A192" s="42">
        <v>675</v>
      </c>
      <c r="B192" s="7">
        <v>315780</v>
      </c>
      <c r="C192" s="17" t="s">
        <v>1111</v>
      </c>
      <c r="D192" s="36" t="s">
        <v>98</v>
      </c>
      <c r="E192" s="36" t="s">
        <v>686</v>
      </c>
      <c r="F192" s="12">
        <f>VLOOKUP(A192,Dengue!$1:$1048576,10,FALSE)</f>
        <v>13</v>
      </c>
      <c r="G192" s="12">
        <f>VLOOKUP($A192,Chik!$1:$1048576,10,FALSE)</f>
        <v>0</v>
      </c>
      <c r="H192" s="12">
        <f>VLOOKUP($A192,zika!$1:$1048576,10,FALSE)</f>
        <v>0</v>
      </c>
      <c r="I192" s="12">
        <f t="shared" si="6"/>
        <v>13</v>
      </c>
      <c r="J192" s="11">
        <v>218147</v>
      </c>
      <c r="K192" s="58" t="s">
        <v>1127</v>
      </c>
      <c r="L192" s="8">
        <f t="shared" si="7"/>
        <v>5.9592843357919199</v>
      </c>
      <c r="M192" s="7" t="str">
        <f t="shared" si="8"/>
        <v>Baixa</v>
      </c>
      <c r="N192" s="7">
        <f>VLOOKUP($B192,LIRAa!$1:$1048576,3,FALSE)</f>
        <v>0.2</v>
      </c>
      <c r="O192" s="7">
        <f>VLOOKUP($B192,LIRAa!$1:$1048576,4,FALSE)</f>
        <v>1</v>
      </c>
      <c r="P192" s="7">
        <f>VLOOKUP($B192,LIRAa!$1:$1048576,5,FALSE)</f>
        <v>0.8</v>
      </c>
      <c r="S192" s="38"/>
    </row>
    <row r="193" spans="1:19" ht="15.75" x14ac:dyDescent="0.25">
      <c r="A193" s="42">
        <v>318</v>
      </c>
      <c r="B193" s="7">
        <v>312800</v>
      </c>
      <c r="C193" s="17" t="s">
        <v>1111</v>
      </c>
      <c r="D193" s="36" t="s">
        <v>90</v>
      </c>
      <c r="E193" s="36" t="s">
        <v>347</v>
      </c>
      <c r="F193" s="12">
        <f>VLOOKUP(A193,Dengue!$1:$1048576,10,FALSE)</f>
        <v>2</v>
      </c>
      <c r="G193" s="12">
        <f>VLOOKUP($A193,Chik!$1:$1048576,10,FALSE)</f>
        <v>0</v>
      </c>
      <c r="H193" s="12">
        <f>VLOOKUP($A193,zika!$1:$1048576,10,FALSE)</f>
        <v>0</v>
      </c>
      <c r="I193" s="12">
        <f t="shared" si="6"/>
        <v>2</v>
      </c>
      <c r="J193" s="11">
        <v>34057</v>
      </c>
      <c r="K193" s="58" t="s">
        <v>1125</v>
      </c>
      <c r="L193" s="8">
        <f t="shared" si="7"/>
        <v>5.8725078544792551</v>
      </c>
      <c r="M193" s="7" t="str">
        <f t="shared" si="8"/>
        <v>Baixa</v>
      </c>
      <c r="N193" s="7">
        <f>VLOOKUP($B193,LIRAa!$1:$1048576,3,FALSE)</f>
        <v>0</v>
      </c>
      <c r="O193" s="7">
        <f>VLOOKUP($B193,LIRAa!$1:$1048576,4,FALSE)</f>
        <v>0.8</v>
      </c>
      <c r="P193" s="7" t="str">
        <f>VLOOKUP($B193,LIRAa!$1:$1048576,5,FALSE)</f>
        <v>Sem Informação</v>
      </c>
      <c r="S193" s="38"/>
    </row>
    <row r="194" spans="1:19" ht="15.75" x14ac:dyDescent="0.25">
      <c r="A194" s="42">
        <v>603</v>
      </c>
      <c r="B194" s="7">
        <v>315150</v>
      </c>
      <c r="C194" s="17" t="s">
        <v>1117</v>
      </c>
      <c r="D194" s="36" t="s">
        <v>45</v>
      </c>
      <c r="E194" s="36" t="s">
        <v>862</v>
      </c>
      <c r="F194" s="12">
        <f>VLOOKUP(A194,Dengue!$1:$1048576,10,FALSE)</f>
        <v>2</v>
      </c>
      <c r="G194" s="12">
        <f>VLOOKUP($A194,Chik!$1:$1048576,10,FALSE)</f>
        <v>0</v>
      </c>
      <c r="H194" s="12">
        <f>VLOOKUP($A194,zika!$1:$1048576,10,FALSE)</f>
        <v>0</v>
      </c>
      <c r="I194" s="12">
        <f t="shared" si="6"/>
        <v>2</v>
      </c>
      <c r="J194" s="11">
        <v>34456</v>
      </c>
      <c r="K194" s="58" t="s">
        <v>1125</v>
      </c>
      <c r="L194" s="8">
        <f t="shared" si="7"/>
        <v>5.8045042953331789</v>
      </c>
      <c r="M194" s="7" t="str">
        <f t="shared" si="8"/>
        <v>Baixa</v>
      </c>
      <c r="N194" s="7">
        <f>VLOOKUP($B194,LIRAa!$1:$1048576,3,FALSE)</f>
        <v>3.8</v>
      </c>
      <c r="O194" s="7">
        <f>VLOOKUP($B194,LIRAa!$1:$1048576,4,FALSE)</f>
        <v>6.3</v>
      </c>
      <c r="P194" s="7">
        <f>VLOOKUP($B194,LIRAa!$1:$1048576,5,FALSE)</f>
        <v>6.2</v>
      </c>
      <c r="S194" s="38"/>
    </row>
    <row r="195" spans="1:19" ht="15.75" x14ac:dyDescent="0.25">
      <c r="A195" s="42">
        <v>761</v>
      </c>
      <c r="B195" s="7">
        <v>316470</v>
      </c>
      <c r="C195" s="17" t="s">
        <v>1117</v>
      </c>
      <c r="D195" s="36" t="s">
        <v>45</v>
      </c>
      <c r="E195" s="36" t="s">
        <v>771</v>
      </c>
      <c r="F195" s="12">
        <f>VLOOKUP(A195,Dengue!$1:$1048576,10,FALSE)</f>
        <v>4</v>
      </c>
      <c r="G195" s="12">
        <f>VLOOKUP($A195,Chik!$1:$1048576,10,FALSE)</f>
        <v>0</v>
      </c>
      <c r="H195" s="12">
        <f>VLOOKUP($A195,zika!$1:$1048576,10,FALSE)</f>
        <v>0</v>
      </c>
      <c r="I195" s="12">
        <f t="shared" si="6"/>
        <v>4</v>
      </c>
      <c r="J195" s="11">
        <v>70450</v>
      </c>
      <c r="K195" s="58" t="s">
        <v>1126</v>
      </c>
      <c r="L195" s="8">
        <f t="shared" si="7"/>
        <v>5.6777856635911998</v>
      </c>
      <c r="M195" s="7" t="str">
        <f t="shared" si="8"/>
        <v>Baixa</v>
      </c>
      <c r="N195" s="7">
        <f>VLOOKUP($B195,LIRAa!$1:$1048576,3,FALSE)</f>
        <v>2</v>
      </c>
      <c r="O195" s="7">
        <f>VLOOKUP($B195,LIRAa!$1:$1048576,4,FALSE)</f>
        <v>2.1</v>
      </c>
      <c r="P195" s="7">
        <f>VLOOKUP($B195,LIRAa!$1:$1048576,5,FALSE)</f>
        <v>2.1</v>
      </c>
      <c r="S195" s="38"/>
    </row>
    <row r="196" spans="1:19" ht="15.75" x14ac:dyDescent="0.25">
      <c r="A196" s="42">
        <v>807</v>
      </c>
      <c r="B196" s="7">
        <v>316870</v>
      </c>
      <c r="C196" s="17" t="s">
        <v>1113</v>
      </c>
      <c r="D196" s="36" t="s">
        <v>20</v>
      </c>
      <c r="E196" s="36" t="s">
        <v>814</v>
      </c>
      <c r="F196" s="12">
        <f>VLOOKUP(A196,Dengue!$1:$1048576,10,FALSE)</f>
        <v>5</v>
      </c>
      <c r="G196" s="12">
        <f>VLOOKUP($A196,Chik!$1:$1048576,10,FALSE)</f>
        <v>0</v>
      </c>
      <c r="H196" s="12">
        <f>VLOOKUP($A196,zika!$1:$1048576,10,FALSE)</f>
        <v>0</v>
      </c>
      <c r="I196" s="12">
        <f t="shared" si="6"/>
        <v>5</v>
      </c>
      <c r="J196" s="11">
        <v>89090</v>
      </c>
      <c r="K196" s="58" t="s">
        <v>1126</v>
      </c>
      <c r="L196" s="8">
        <f t="shared" si="7"/>
        <v>5.6123021663486368</v>
      </c>
      <c r="M196" s="7" t="str">
        <f t="shared" si="8"/>
        <v>Baixa</v>
      </c>
      <c r="N196" s="7">
        <f>VLOOKUP($B196,LIRAa!$1:$1048576,3,FALSE)</f>
        <v>2.5</v>
      </c>
      <c r="O196" s="7">
        <f>VLOOKUP($B196,LIRAa!$1:$1048576,4,FALSE)</f>
        <v>2.6</v>
      </c>
      <c r="P196" s="7">
        <f>VLOOKUP($B196,LIRAa!$1:$1048576,5,FALSE)</f>
        <v>3</v>
      </c>
      <c r="S196" s="38"/>
    </row>
    <row r="197" spans="1:19" ht="15.75" x14ac:dyDescent="0.25">
      <c r="A197" s="42">
        <v>50</v>
      </c>
      <c r="B197" s="7">
        <v>310450</v>
      </c>
      <c r="C197" s="17" t="s">
        <v>1120</v>
      </c>
      <c r="D197" s="36" t="s">
        <v>80</v>
      </c>
      <c r="E197" s="36" t="s">
        <v>81</v>
      </c>
      <c r="F197" s="12">
        <f>VLOOKUP(A197,Dengue!$1:$1048576,10,FALSE)</f>
        <v>1</v>
      </c>
      <c r="G197" s="12">
        <f>VLOOKUP($A197,Chik!$1:$1048576,10,FALSE)</f>
        <v>0</v>
      </c>
      <c r="H197" s="12">
        <f>VLOOKUP($A197,zika!$1:$1048576,10,FALSE)</f>
        <v>0</v>
      </c>
      <c r="I197" s="12">
        <f t="shared" si="6"/>
        <v>1</v>
      </c>
      <c r="J197" s="11">
        <v>17888</v>
      </c>
      <c r="K197" s="58" t="s">
        <v>1124</v>
      </c>
      <c r="L197" s="8">
        <f t="shared" si="7"/>
        <v>5.5903398926654742</v>
      </c>
      <c r="M197" s="7" t="str">
        <f t="shared" si="8"/>
        <v>Baixa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19" ht="15.75" x14ac:dyDescent="0.25">
      <c r="A198" s="42">
        <v>123</v>
      </c>
      <c r="B198" s="7">
        <v>311120</v>
      </c>
      <c r="C198" s="17" t="s">
        <v>1115</v>
      </c>
      <c r="D198" s="36" t="s">
        <v>26</v>
      </c>
      <c r="E198" s="36" t="s">
        <v>158</v>
      </c>
      <c r="F198" s="12">
        <f>VLOOKUP(A198,Dengue!$1:$1048576,10,FALSE)</f>
        <v>3</v>
      </c>
      <c r="G198" s="12">
        <f>VLOOKUP($A198,Chik!$1:$1048576,10,FALSE)</f>
        <v>0</v>
      </c>
      <c r="H198" s="12">
        <f>VLOOKUP($A198,zika!$1:$1048576,10,FALSE)</f>
        <v>0</v>
      </c>
      <c r="I198" s="12">
        <f t="shared" ref="I198:I261" si="9">H198+F198+G198</f>
        <v>3</v>
      </c>
      <c r="J198" s="11">
        <v>53866</v>
      </c>
      <c r="K198" s="58" t="s">
        <v>1125</v>
      </c>
      <c r="L198" s="8">
        <f t="shared" ref="L198:L261" si="10">I198/J198*100000</f>
        <v>5.5693758586121112</v>
      </c>
      <c r="M198" s="7" t="str">
        <f t="shared" ref="M198:M261" si="11">IF(L198=0,"Silencioso",IF(AND(L198&gt;0,L198&lt;100),"Baixa",IF(AND(L198&gt;=100,L198&lt;300),"Média",IF(AND(L198&gt;=300,L198&lt;500),"Alta",IF(L198&gt;=500,"Muito Alta","Avaliar")))))</f>
        <v>Baixa</v>
      </c>
      <c r="N198" s="7">
        <f>VLOOKUP($B198,LIRAa!$1:$1048576,3,FALSE)</f>
        <v>2</v>
      </c>
      <c r="O198" s="7">
        <f>VLOOKUP($B198,LIRAa!$1:$1048576,4,FALSE)</f>
        <v>3.1</v>
      </c>
      <c r="P198" s="7">
        <f>VLOOKUP($B198,LIRAa!$1:$1048576,5,FALSE)</f>
        <v>4.5999999999999996</v>
      </c>
      <c r="S198" s="38"/>
    </row>
    <row r="199" spans="1:19" ht="15.75" x14ac:dyDescent="0.25">
      <c r="A199" s="42">
        <v>365</v>
      </c>
      <c r="B199" s="7">
        <v>313210</v>
      </c>
      <c r="C199" s="17" t="s">
        <v>1121</v>
      </c>
      <c r="D199" s="36" t="s">
        <v>121</v>
      </c>
      <c r="E199" s="36" t="s">
        <v>392</v>
      </c>
      <c r="F199" s="12">
        <f>VLOOKUP(A199,Dengue!$1:$1048576,10,FALSE)</f>
        <v>1</v>
      </c>
      <c r="G199" s="12">
        <f>VLOOKUP($A199,Chik!$1:$1048576,10,FALSE)</f>
        <v>0</v>
      </c>
      <c r="H199" s="12">
        <f>VLOOKUP($A199,zika!$1:$1048576,10,FALSE)</f>
        <v>0</v>
      </c>
      <c r="I199" s="12">
        <f t="shared" si="9"/>
        <v>1</v>
      </c>
      <c r="J199" s="11">
        <v>18142</v>
      </c>
      <c r="K199" s="58" t="s">
        <v>1124</v>
      </c>
      <c r="L199" s="8">
        <f t="shared" si="10"/>
        <v>5.512071436445817</v>
      </c>
      <c r="M199" s="7" t="str">
        <f t="shared" si="11"/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19" ht="15.75" x14ac:dyDescent="0.25">
      <c r="A200" s="42">
        <v>447</v>
      </c>
      <c r="B200" s="7">
        <v>313880</v>
      </c>
      <c r="C200" s="17" t="s">
        <v>1115</v>
      </c>
      <c r="D200" s="36" t="s">
        <v>26</v>
      </c>
      <c r="E200" s="36" t="s">
        <v>470</v>
      </c>
      <c r="F200" s="12">
        <f>VLOOKUP(A200,Dengue!$1:$1048576,10,FALSE)</f>
        <v>1</v>
      </c>
      <c r="G200" s="12">
        <f>VLOOKUP($A200,Chik!$1:$1048576,10,FALSE)</f>
        <v>0</v>
      </c>
      <c r="H200" s="12">
        <f>VLOOKUP($A200,zika!$1:$1048576,10,FALSE)</f>
        <v>0</v>
      </c>
      <c r="I200" s="12">
        <f t="shared" si="9"/>
        <v>1</v>
      </c>
      <c r="J200" s="11">
        <v>18172</v>
      </c>
      <c r="K200" s="58" t="s">
        <v>1124</v>
      </c>
      <c r="L200" s="8">
        <f t="shared" si="10"/>
        <v>5.50297160466652</v>
      </c>
      <c r="M200" s="7" t="str">
        <f t="shared" si="11"/>
        <v>Baixa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19" ht="15.75" x14ac:dyDescent="0.25">
      <c r="A201" s="42">
        <v>322</v>
      </c>
      <c r="B201" s="7">
        <v>312830</v>
      </c>
      <c r="C201" s="17" t="s">
        <v>1117</v>
      </c>
      <c r="D201" s="36" t="s">
        <v>40</v>
      </c>
      <c r="E201" s="36" t="s">
        <v>351</v>
      </c>
      <c r="F201" s="12">
        <f>VLOOKUP(A201,Dengue!$1:$1048576,10,FALSE)</f>
        <v>1</v>
      </c>
      <c r="G201" s="12">
        <f>VLOOKUP($A201,Chik!$1:$1048576,10,FALSE)</f>
        <v>0</v>
      </c>
      <c r="H201" s="12">
        <f>VLOOKUP($A201,zika!$1:$1048576,10,FALSE)</f>
        <v>0</v>
      </c>
      <c r="I201" s="12">
        <f t="shared" si="9"/>
        <v>1</v>
      </c>
      <c r="J201" s="11">
        <v>19025</v>
      </c>
      <c r="K201" s="58" t="s">
        <v>1124</v>
      </c>
      <c r="L201" s="8">
        <f t="shared" si="10"/>
        <v>5.2562417871222076</v>
      </c>
      <c r="M201" s="7" t="str">
        <f t="shared" si="11"/>
        <v>Baixa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19" ht="15.75" x14ac:dyDescent="0.25">
      <c r="A202" s="42">
        <v>158</v>
      </c>
      <c r="B202" s="7">
        <v>311450</v>
      </c>
      <c r="C202" s="17" t="s">
        <v>1115</v>
      </c>
      <c r="D202" s="36" t="s">
        <v>26</v>
      </c>
      <c r="E202" s="36" t="s">
        <v>193</v>
      </c>
      <c r="F202" s="12">
        <f>VLOOKUP(A202,Dengue!$1:$1048576,10,FALSE)</f>
        <v>1</v>
      </c>
      <c r="G202" s="12">
        <f>VLOOKUP($A202,Chik!$1:$1048576,10,FALSE)</f>
        <v>0</v>
      </c>
      <c r="H202" s="12">
        <f>VLOOKUP($A202,zika!$1:$1048576,10,FALSE)</f>
        <v>0</v>
      </c>
      <c r="I202" s="12">
        <f t="shared" si="9"/>
        <v>1</v>
      </c>
      <c r="J202" s="11">
        <v>19144</v>
      </c>
      <c r="K202" s="58" t="s">
        <v>1124</v>
      </c>
      <c r="L202" s="8">
        <f t="shared" si="10"/>
        <v>5.2235687421646473</v>
      </c>
      <c r="M202" s="7" t="str">
        <f t="shared" si="11"/>
        <v>Baixa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19" ht="15.75" x14ac:dyDescent="0.25">
      <c r="A203" s="42">
        <v>389</v>
      </c>
      <c r="B203" s="7">
        <v>313440</v>
      </c>
      <c r="C203" s="17" t="s">
        <v>1114</v>
      </c>
      <c r="D203" s="36" t="s">
        <v>24</v>
      </c>
      <c r="E203" s="36" t="s">
        <v>415</v>
      </c>
      <c r="F203" s="12">
        <f>VLOOKUP(A203,Dengue!$1:$1048576,10,FALSE)</f>
        <v>2</v>
      </c>
      <c r="G203" s="12">
        <f>VLOOKUP($A203,Chik!$1:$1048576,10,FALSE)</f>
        <v>0</v>
      </c>
      <c r="H203" s="12">
        <f>VLOOKUP($A203,zika!$1:$1048576,10,FALSE)</f>
        <v>0</v>
      </c>
      <c r="I203" s="12">
        <f t="shared" si="9"/>
        <v>2</v>
      </c>
      <c r="J203" s="11">
        <v>38822</v>
      </c>
      <c r="K203" s="58" t="s">
        <v>1125</v>
      </c>
      <c r="L203" s="8">
        <f t="shared" si="10"/>
        <v>5.151718097985678</v>
      </c>
      <c r="M203" s="7" t="str">
        <f t="shared" si="11"/>
        <v>Baixa</v>
      </c>
      <c r="N203" s="7">
        <f>VLOOKUP($B203,LIRAa!$1:$1048576,3,FALSE)</f>
        <v>0.2</v>
      </c>
      <c r="O203" s="7">
        <f>VLOOKUP($B203,LIRAa!$1:$1048576,4,FALSE)</f>
        <v>1</v>
      </c>
      <c r="P203" s="7">
        <f>VLOOKUP($B203,LIRAa!$1:$1048576,5,FALSE)</f>
        <v>1.8</v>
      </c>
      <c r="S203" s="38"/>
    </row>
    <row r="204" spans="1:19" ht="15.75" x14ac:dyDescent="0.25">
      <c r="A204" s="42">
        <v>687</v>
      </c>
      <c r="B204" s="7">
        <v>315980</v>
      </c>
      <c r="C204" s="17" t="s">
        <v>1110</v>
      </c>
      <c r="D204" s="36" t="s">
        <v>142</v>
      </c>
      <c r="E204" s="36" t="s">
        <v>697</v>
      </c>
      <c r="F204" s="12">
        <f>VLOOKUP(A204,Dengue!$1:$1048576,10,FALSE)</f>
        <v>1</v>
      </c>
      <c r="G204" s="12">
        <f>VLOOKUP($A204,Chik!$1:$1048576,10,FALSE)</f>
        <v>0</v>
      </c>
      <c r="H204" s="12">
        <f>VLOOKUP($A204,zika!$1:$1048576,10,FALSE)</f>
        <v>0</v>
      </c>
      <c r="I204" s="12">
        <f t="shared" si="9"/>
        <v>1</v>
      </c>
      <c r="J204" s="11">
        <v>19608</v>
      </c>
      <c r="K204" s="58" t="s">
        <v>1124</v>
      </c>
      <c r="L204" s="8">
        <f t="shared" si="10"/>
        <v>5.0999592003263974</v>
      </c>
      <c r="M204" s="7" t="str">
        <f t="shared" si="11"/>
        <v>Baixa</v>
      </c>
      <c r="N204" s="7" t="str">
        <f>VLOOKUP($B204,LIRAa!$1:$1048576,3,FALSE)</f>
        <v>Sem Informação</v>
      </c>
      <c r="O204" s="7">
        <f>VLOOKUP($B204,LIRAa!$1:$1048576,4,FALSE)</f>
        <v>4.9000000000000004</v>
      </c>
      <c r="P204" s="7">
        <f>VLOOKUP($B204,LIRAa!$1:$1048576,5,FALSE)</f>
        <v>4.8</v>
      </c>
      <c r="S204" s="38"/>
    </row>
    <row r="205" spans="1:19" ht="15.75" x14ac:dyDescent="0.25">
      <c r="A205" s="42">
        <v>431</v>
      </c>
      <c r="B205" s="7">
        <v>313770</v>
      </c>
      <c r="C205" s="17" t="s">
        <v>1112</v>
      </c>
      <c r="D205" s="36" t="s">
        <v>14</v>
      </c>
      <c r="E205" s="36" t="s">
        <v>455</v>
      </c>
      <c r="F205" s="12">
        <f>VLOOKUP(A205,Dengue!$1:$1048576,10,FALSE)</f>
        <v>1</v>
      </c>
      <c r="G205" s="12">
        <f>VLOOKUP($A205,Chik!$1:$1048576,10,FALSE)</f>
        <v>0</v>
      </c>
      <c r="H205" s="12">
        <f>VLOOKUP($A205,zika!$1:$1048576,10,FALSE)</f>
        <v>0</v>
      </c>
      <c r="I205" s="12">
        <f t="shared" si="9"/>
        <v>1</v>
      </c>
      <c r="J205" s="11">
        <v>19928</v>
      </c>
      <c r="K205" s="58" t="s">
        <v>1124</v>
      </c>
      <c r="L205" s="8">
        <f t="shared" si="10"/>
        <v>5.0180650341228423</v>
      </c>
      <c r="M205" s="7" t="str">
        <f t="shared" si="11"/>
        <v>Baixa</v>
      </c>
      <c r="N205" s="7" t="str">
        <f>VLOOKUP($B205,LIRAa!$1:$1048576,3,FALSE)</f>
        <v>Sem Informação</v>
      </c>
      <c r="O205" s="7" t="str">
        <f>VLOOKUP($B205,LIRAa!$1:$1048576,4,FALSE)</f>
        <v>Sem Informação</v>
      </c>
      <c r="P205" s="7" t="str">
        <f>VLOOKUP($B205,LIRAa!$1:$1048576,5,FALSE)</f>
        <v>Sem Informação</v>
      </c>
      <c r="S205" s="38"/>
    </row>
    <row r="206" spans="1:19" ht="15.75" x14ac:dyDescent="0.25">
      <c r="A206" s="42">
        <v>806</v>
      </c>
      <c r="B206" s="7">
        <v>316860</v>
      </c>
      <c r="C206" s="17" t="s">
        <v>1116</v>
      </c>
      <c r="D206" s="36" t="s">
        <v>28</v>
      </c>
      <c r="E206" s="36" t="s">
        <v>28</v>
      </c>
      <c r="F206" s="12">
        <f>VLOOKUP(A206,Dengue!$1:$1048576,10,FALSE)</f>
        <v>7</v>
      </c>
      <c r="G206" s="12">
        <f>VLOOKUP($A206,Chik!$1:$1048576,10,FALSE)</f>
        <v>0</v>
      </c>
      <c r="H206" s="12">
        <f>VLOOKUP($A206,zika!$1:$1048576,10,FALSE)</f>
        <v>0</v>
      </c>
      <c r="I206" s="12">
        <f t="shared" si="9"/>
        <v>7</v>
      </c>
      <c r="J206" s="11">
        <v>140235</v>
      </c>
      <c r="K206" s="58" t="s">
        <v>1127</v>
      </c>
      <c r="L206" s="8">
        <f t="shared" si="10"/>
        <v>4.991621207259243</v>
      </c>
      <c r="M206" s="7" t="str">
        <f t="shared" si="11"/>
        <v>Baixa</v>
      </c>
      <c r="N206" s="7">
        <f>VLOOKUP($B206,LIRAa!$1:$1048576,3,FALSE)</f>
        <v>1.3</v>
      </c>
      <c r="O206" s="7">
        <f>VLOOKUP($B206,LIRAa!$1:$1048576,4,FALSE)</f>
        <v>2.8</v>
      </c>
      <c r="P206" s="7">
        <f>VLOOKUP($B206,LIRAa!$1:$1048576,5,FALSE)</f>
        <v>1.8</v>
      </c>
      <c r="S206" s="38"/>
    </row>
    <row r="207" spans="1:19" ht="15.75" x14ac:dyDescent="0.25">
      <c r="A207" s="42">
        <v>432</v>
      </c>
      <c r="B207" s="7">
        <v>313780</v>
      </c>
      <c r="C207" s="17" t="s">
        <v>1117</v>
      </c>
      <c r="D207" s="36" t="s">
        <v>33</v>
      </c>
      <c r="E207" s="36" t="s">
        <v>456</v>
      </c>
      <c r="F207" s="12">
        <f>VLOOKUP(A207,Dengue!$1:$1048576,10,FALSE)</f>
        <v>1</v>
      </c>
      <c r="G207" s="12">
        <f>VLOOKUP($A207,Chik!$1:$1048576,10,FALSE)</f>
        <v>0</v>
      </c>
      <c r="H207" s="12">
        <f>VLOOKUP($A207,zika!$1:$1048576,10,FALSE)</f>
        <v>0</v>
      </c>
      <c r="I207" s="12">
        <f t="shared" si="9"/>
        <v>1</v>
      </c>
      <c r="J207" s="11">
        <v>20719</v>
      </c>
      <c r="K207" s="58" t="s">
        <v>1124</v>
      </c>
      <c r="L207" s="8">
        <f t="shared" si="10"/>
        <v>4.8264877648535167</v>
      </c>
      <c r="M207" s="7" t="str">
        <f t="shared" si="11"/>
        <v>Baixa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19" ht="15.75" x14ac:dyDescent="0.25">
      <c r="A208" s="42">
        <v>63</v>
      </c>
      <c r="B208" s="7">
        <v>310590</v>
      </c>
      <c r="C208" s="17" t="s">
        <v>1119</v>
      </c>
      <c r="D208" s="36" t="s">
        <v>94</v>
      </c>
      <c r="E208" s="36" t="s">
        <v>95</v>
      </c>
      <c r="F208" s="12">
        <f>VLOOKUP(A208,Dengue!$1:$1048576,10,FALSE)</f>
        <v>1</v>
      </c>
      <c r="G208" s="12">
        <f>VLOOKUP($A208,Chik!$1:$1048576,10,FALSE)</f>
        <v>0</v>
      </c>
      <c r="H208" s="12">
        <f>VLOOKUP($A208,zika!$1:$1048576,10,FALSE)</f>
        <v>0</v>
      </c>
      <c r="I208" s="12">
        <f t="shared" si="9"/>
        <v>1</v>
      </c>
      <c r="J208" s="11">
        <v>20720</v>
      </c>
      <c r="K208" s="58" t="s">
        <v>1124</v>
      </c>
      <c r="L208" s="8">
        <f t="shared" si="10"/>
        <v>4.8262548262548259</v>
      </c>
      <c r="M208" s="7" t="str">
        <f t="shared" si="11"/>
        <v>Baixa</v>
      </c>
      <c r="N208" s="7" t="str">
        <f>VLOOKUP($B208,LIRAa!$1:$1048576,3,FALSE)</f>
        <v>Sem Informação</v>
      </c>
      <c r="O208" s="7" t="str">
        <f>VLOOKUP($B208,LIRAa!$1:$1048576,4,FALSE)</f>
        <v>Sem Informação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533</v>
      </c>
      <c r="B209" s="7">
        <v>314560</v>
      </c>
      <c r="C209" s="17" t="s">
        <v>1115</v>
      </c>
      <c r="D209" s="36" t="s">
        <v>26</v>
      </c>
      <c r="E209" s="36" t="s">
        <v>554</v>
      </c>
      <c r="F209" s="12">
        <f>VLOOKUP(A209,Dengue!$1:$1048576,10,FALSE)</f>
        <v>2</v>
      </c>
      <c r="G209" s="12">
        <f>VLOOKUP($A209,Chik!$1:$1048576,10,FALSE)</f>
        <v>0</v>
      </c>
      <c r="H209" s="12">
        <f>VLOOKUP($A209,zika!$1:$1048576,10,FALSE)</f>
        <v>0</v>
      </c>
      <c r="I209" s="12">
        <f t="shared" si="9"/>
        <v>2</v>
      </c>
      <c r="J209" s="11">
        <v>41529</v>
      </c>
      <c r="K209" s="58" t="s">
        <v>1125</v>
      </c>
      <c r="L209" s="8">
        <f t="shared" si="10"/>
        <v>4.8159117724963281</v>
      </c>
      <c r="M209" s="7" t="str">
        <f t="shared" si="11"/>
        <v>Baixa</v>
      </c>
      <c r="N209" s="7">
        <f>VLOOKUP($B209,LIRAa!$1:$1048576,3,FALSE)</f>
        <v>3.1</v>
      </c>
      <c r="O209" s="7">
        <f>VLOOKUP($B209,LIRAa!$1:$1048576,4,FALSE)</f>
        <v>2</v>
      </c>
      <c r="P209" s="7">
        <f>VLOOKUP($B209,LIRAa!$1:$1048576,5,FALSE)</f>
        <v>4.8</v>
      </c>
      <c r="S209" s="38"/>
    </row>
    <row r="210" spans="1:19" ht="15.75" x14ac:dyDescent="0.25">
      <c r="A210" s="42">
        <v>789</v>
      </c>
      <c r="B210" s="7">
        <v>316710</v>
      </c>
      <c r="C210" s="17" t="s">
        <v>432</v>
      </c>
      <c r="D210" s="36" t="s">
        <v>53</v>
      </c>
      <c r="E210" s="36" t="s">
        <v>798</v>
      </c>
      <c r="F210" s="12">
        <f>VLOOKUP(A210,Dengue!$1:$1048576,10,FALSE)</f>
        <v>1</v>
      </c>
      <c r="G210" s="12">
        <f>VLOOKUP($A210,Chik!$1:$1048576,10,FALSE)</f>
        <v>0</v>
      </c>
      <c r="H210" s="12">
        <f>VLOOKUP($A210,zika!$1:$1048576,10,FALSE)</f>
        <v>0</v>
      </c>
      <c r="I210" s="12">
        <f t="shared" si="9"/>
        <v>1</v>
      </c>
      <c r="J210" s="11">
        <v>20993</v>
      </c>
      <c r="K210" s="58" t="s">
        <v>1124</v>
      </c>
      <c r="L210" s="8">
        <f t="shared" si="10"/>
        <v>4.7634925927690182</v>
      </c>
      <c r="M210" s="7" t="str">
        <f t="shared" si="11"/>
        <v>Baixa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19" ht="15.75" x14ac:dyDescent="0.25">
      <c r="A211" s="42">
        <v>157</v>
      </c>
      <c r="B211" s="7">
        <v>311440</v>
      </c>
      <c r="C211" s="17" t="s">
        <v>1117</v>
      </c>
      <c r="D211" s="36" t="s">
        <v>40</v>
      </c>
      <c r="E211" s="36" t="s">
        <v>192</v>
      </c>
      <c r="F211" s="12">
        <f>VLOOKUP(A211,Dengue!$1:$1048576,10,FALSE)</f>
        <v>1</v>
      </c>
      <c r="G211" s="12">
        <f>VLOOKUP($A211,Chik!$1:$1048576,10,FALSE)</f>
        <v>0</v>
      </c>
      <c r="H211" s="12">
        <f>VLOOKUP($A211,zika!$1:$1048576,10,FALSE)</f>
        <v>0</v>
      </c>
      <c r="I211" s="12">
        <f t="shared" si="9"/>
        <v>1</v>
      </c>
      <c r="J211" s="11">
        <v>21180</v>
      </c>
      <c r="K211" s="58" t="s">
        <v>1124</v>
      </c>
      <c r="L211" s="8">
        <f t="shared" si="10"/>
        <v>4.7214353163361658</v>
      </c>
      <c r="M211" s="7" t="str">
        <f t="shared" si="11"/>
        <v>Baixa</v>
      </c>
      <c r="N211" s="7" t="str">
        <f>VLOOKUP($B211,LIRAa!$1:$1048576,3,FALSE)</f>
        <v>Sem Informação</v>
      </c>
      <c r="O211" s="7" t="str">
        <f>VLOOKUP($B211,LIRAa!$1:$1048576,4,FALSE)</f>
        <v>Sem Informação</v>
      </c>
      <c r="P211" s="7" t="str">
        <f>VLOOKUP($B211,LIRAa!$1:$1048576,5,FALSE)</f>
        <v>Sem Informação</v>
      </c>
      <c r="S211" s="38"/>
    </row>
    <row r="212" spans="1:19" ht="15.75" x14ac:dyDescent="0.25">
      <c r="A212" s="42">
        <v>685</v>
      </c>
      <c r="B212" s="7">
        <v>315960</v>
      </c>
      <c r="C212" s="17" t="s">
        <v>1117</v>
      </c>
      <c r="D212" s="36" t="s">
        <v>36</v>
      </c>
      <c r="E212" s="36" t="s">
        <v>695</v>
      </c>
      <c r="F212" s="12">
        <f>VLOOKUP(A212,Dengue!$1:$1048576,10,FALSE)</f>
        <v>1</v>
      </c>
      <c r="G212" s="12">
        <f>VLOOKUP($A212,Chik!$1:$1048576,10,FALSE)</f>
        <v>1</v>
      </c>
      <c r="H212" s="12">
        <f>VLOOKUP($A212,zika!$1:$1048576,10,FALSE)</f>
        <v>0</v>
      </c>
      <c r="I212" s="12">
        <f t="shared" si="9"/>
        <v>2</v>
      </c>
      <c r="J212" s="11">
        <v>42751</v>
      </c>
      <c r="K212" s="58" t="s">
        <v>1125</v>
      </c>
      <c r="L212" s="8">
        <f t="shared" si="10"/>
        <v>4.6782531402774206</v>
      </c>
      <c r="M212" s="7" t="str">
        <f t="shared" si="11"/>
        <v>Baixa</v>
      </c>
      <c r="N212" s="7">
        <f>VLOOKUP($B212,LIRAa!$1:$1048576,3,FALSE)</f>
        <v>0.3</v>
      </c>
      <c r="O212" s="7">
        <f>VLOOKUP($B212,LIRAa!$1:$1048576,4,FALSE)</f>
        <v>1.8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171</v>
      </c>
      <c r="B213" s="7">
        <v>311550</v>
      </c>
      <c r="C213" s="17" t="s">
        <v>1117</v>
      </c>
      <c r="D213" s="36" t="s">
        <v>33</v>
      </c>
      <c r="E213" s="36" t="s">
        <v>206</v>
      </c>
      <c r="F213" s="12">
        <f>VLOOKUP(A213,Dengue!$1:$1048576,10,FALSE)</f>
        <v>0</v>
      </c>
      <c r="G213" s="12">
        <f>VLOOKUP($A213,Chik!$1:$1048576,10,FALSE)</f>
        <v>1</v>
      </c>
      <c r="H213" s="12">
        <f>VLOOKUP($A213,zika!$1:$1048576,10,FALSE)</f>
        <v>0</v>
      </c>
      <c r="I213" s="12">
        <f t="shared" si="9"/>
        <v>1</v>
      </c>
      <c r="J213" s="11">
        <v>21703</v>
      </c>
      <c r="K213" s="58" t="s">
        <v>1124</v>
      </c>
      <c r="L213" s="8">
        <f t="shared" si="10"/>
        <v>4.6076579274754641</v>
      </c>
      <c r="M213" s="7" t="str">
        <f t="shared" si="11"/>
        <v>Baixa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 t="str">
        <f>VLOOKUP($B213,LIRAa!$1:$1048576,5,FALSE)</f>
        <v>Sem Informação</v>
      </c>
      <c r="S213" s="38"/>
    </row>
    <row r="214" spans="1:19" ht="15.75" x14ac:dyDescent="0.25">
      <c r="A214" s="42">
        <v>214</v>
      </c>
      <c r="B214" s="7">
        <v>311940</v>
      </c>
      <c r="C214" s="17" t="s">
        <v>1113</v>
      </c>
      <c r="D214" s="36" t="s">
        <v>20</v>
      </c>
      <c r="E214" s="36" t="s">
        <v>20</v>
      </c>
      <c r="F214" s="12">
        <f>VLOOKUP(A214,Dengue!$1:$1048576,10,FALSE)</f>
        <v>5</v>
      </c>
      <c r="G214" s="12">
        <f>VLOOKUP($A214,Chik!$1:$1048576,10,FALSE)</f>
        <v>0</v>
      </c>
      <c r="H214" s="12">
        <f>VLOOKUP($A214,zika!$1:$1048576,10,FALSE)</f>
        <v>0</v>
      </c>
      <c r="I214" s="12">
        <f t="shared" si="9"/>
        <v>5</v>
      </c>
      <c r="J214" s="11">
        <v>109405</v>
      </c>
      <c r="K214" s="58" t="s">
        <v>1127</v>
      </c>
      <c r="L214" s="8">
        <f t="shared" si="10"/>
        <v>4.5701750377039447</v>
      </c>
      <c r="M214" s="7" t="str">
        <f t="shared" si="11"/>
        <v>Baixa</v>
      </c>
      <c r="N214" s="7">
        <f>VLOOKUP($B214,LIRAa!$1:$1048576,3,FALSE)</f>
        <v>0.6</v>
      </c>
      <c r="O214" s="7">
        <f>VLOOKUP($B214,LIRAa!$1:$1048576,4,FALSE)</f>
        <v>0.7</v>
      </c>
      <c r="P214" s="7">
        <f>VLOOKUP($B214,LIRAa!$1:$1048576,5,FALSE)</f>
        <v>0.8</v>
      </c>
      <c r="S214" s="38"/>
    </row>
    <row r="215" spans="1:19" ht="15.75" x14ac:dyDescent="0.25">
      <c r="A215" s="42">
        <v>659</v>
      </c>
      <c r="B215" s="7">
        <v>315670</v>
      </c>
      <c r="C215" s="17" t="s">
        <v>1111</v>
      </c>
      <c r="D215" s="36" t="s">
        <v>98</v>
      </c>
      <c r="E215" s="36" t="s">
        <v>670</v>
      </c>
      <c r="F215" s="12">
        <f>VLOOKUP(A215,Dengue!$1:$1048576,10,FALSE)</f>
        <v>5</v>
      </c>
      <c r="G215" s="12">
        <f>VLOOKUP($A215,Chik!$1:$1048576,10,FALSE)</f>
        <v>1</v>
      </c>
      <c r="H215" s="12">
        <f>VLOOKUP($A215,zika!$1:$1048576,10,FALSE)</f>
        <v>0</v>
      </c>
      <c r="I215" s="12">
        <f t="shared" si="9"/>
        <v>6</v>
      </c>
      <c r="J215" s="11">
        <v>135421</v>
      </c>
      <c r="K215" s="58" t="s">
        <v>1127</v>
      </c>
      <c r="L215" s="8">
        <f t="shared" si="10"/>
        <v>4.4306274506908085</v>
      </c>
      <c r="M215" s="7" t="str">
        <f t="shared" si="11"/>
        <v>Baixa</v>
      </c>
      <c r="N215" s="7">
        <f>VLOOKUP($B215,LIRAa!$1:$1048576,3,FALSE)</f>
        <v>1.2</v>
      </c>
      <c r="O215" s="7">
        <f>VLOOKUP($B215,LIRAa!$1:$1048576,4,FALSE)</f>
        <v>2.6</v>
      </c>
      <c r="P215" s="7">
        <f>VLOOKUP($B215,LIRAa!$1:$1048576,5,FALSE)</f>
        <v>2.2999999999999998</v>
      </c>
      <c r="S215" s="38"/>
    </row>
    <row r="216" spans="1:19" ht="15.75" x14ac:dyDescent="0.25">
      <c r="A216" s="42">
        <v>56</v>
      </c>
      <c r="B216" s="7">
        <v>310510</v>
      </c>
      <c r="C216" s="17" t="s">
        <v>1115</v>
      </c>
      <c r="D216" s="36" t="s">
        <v>26</v>
      </c>
      <c r="E216" s="36" t="s">
        <v>87</v>
      </c>
      <c r="F216" s="12">
        <f>VLOOKUP(A216,Dengue!$1:$1048576,10,FALSE)</f>
        <v>1</v>
      </c>
      <c r="G216" s="12">
        <f>VLOOKUP($A216,Chik!$1:$1048576,10,FALSE)</f>
        <v>0</v>
      </c>
      <c r="H216" s="12">
        <f>VLOOKUP($A216,zika!$1:$1048576,10,FALSE)</f>
        <v>0</v>
      </c>
      <c r="I216" s="12">
        <f t="shared" si="9"/>
        <v>1</v>
      </c>
      <c r="J216" s="11">
        <v>23757</v>
      </c>
      <c r="K216" s="58" t="s">
        <v>1124</v>
      </c>
      <c r="L216" s="8">
        <f t="shared" si="10"/>
        <v>4.2092856842193882</v>
      </c>
      <c r="M216" s="7" t="str">
        <f t="shared" si="11"/>
        <v>Baixa</v>
      </c>
      <c r="N216" s="7">
        <f>VLOOKUP($B216,LIRAa!$1:$1048576,3,FALSE)</f>
        <v>5.0999999999999996</v>
      </c>
      <c r="O216" s="7">
        <f>VLOOKUP($B216,LIRAa!$1:$1048576,4,FALSE)</f>
        <v>8.4</v>
      </c>
      <c r="P216" s="7">
        <f>VLOOKUP($B216,LIRAa!$1:$1048576,5,FALSE)</f>
        <v>7.1</v>
      </c>
      <c r="S216" s="38"/>
    </row>
    <row r="217" spans="1:19" ht="15.75" x14ac:dyDescent="0.25">
      <c r="A217" s="42">
        <v>412</v>
      </c>
      <c r="B217" s="7">
        <v>313630</v>
      </c>
      <c r="C217" s="17" t="s">
        <v>1120</v>
      </c>
      <c r="D217" s="36" t="s">
        <v>71</v>
      </c>
      <c r="E217" s="36" t="s">
        <v>437</v>
      </c>
      <c r="F217" s="12">
        <f>VLOOKUP(A217,Dengue!$1:$1048576,10,FALSE)</f>
        <v>2</v>
      </c>
      <c r="G217" s="12">
        <f>VLOOKUP($A217,Chik!$1:$1048576,10,FALSE)</f>
        <v>0</v>
      </c>
      <c r="H217" s="12">
        <f>VLOOKUP($A217,zika!$1:$1048576,10,FALSE)</f>
        <v>0</v>
      </c>
      <c r="I217" s="12">
        <f t="shared" si="9"/>
        <v>2</v>
      </c>
      <c r="J217" s="11">
        <v>48561</v>
      </c>
      <c r="K217" s="58" t="s">
        <v>1125</v>
      </c>
      <c r="L217" s="8">
        <f t="shared" si="10"/>
        <v>4.1185313317271062</v>
      </c>
      <c r="M217" s="7" t="str">
        <f t="shared" si="11"/>
        <v>Baixa</v>
      </c>
      <c r="N217" s="7">
        <f>VLOOKUP($B217,LIRAa!$1:$1048576,3,FALSE)</f>
        <v>0.6</v>
      </c>
      <c r="O217" s="7">
        <f>VLOOKUP($B217,LIRAa!$1:$1048576,4,FALSE)</f>
        <v>1.7</v>
      </c>
      <c r="P217" s="7">
        <f>VLOOKUP($B217,LIRAa!$1:$1048576,5,FALSE)</f>
        <v>0</v>
      </c>
      <c r="S217" s="38"/>
    </row>
    <row r="218" spans="1:19" ht="15.75" x14ac:dyDescent="0.25">
      <c r="A218" s="42">
        <v>569</v>
      </c>
      <c r="B218" s="7">
        <v>314870</v>
      </c>
      <c r="C218" s="17" t="s">
        <v>1116</v>
      </c>
      <c r="D218" s="36" t="s">
        <v>30</v>
      </c>
      <c r="E218" s="36" t="s">
        <v>30</v>
      </c>
      <c r="F218" s="12">
        <f>VLOOKUP(A218,Dengue!$1:$1048576,10,FALSE)</f>
        <v>0</v>
      </c>
      <c r="G218" s="12">
        <f>VLOOKUP($A218,Chik!$1:$1048576,10,FALSE)</f>
        <v>1</v>
      </c>
      <c r="H218" s="12">
        <f>VLOOKUP($A218,zika!$1:$1048576,10,FALSE)</f>
        <v>0</v>
      </c>
      <c r="I218" s="12">
        <f t="shared" si="9"/>
        <v>1</v>
      </c>
      <c r="J218" s="11">
        <v>24319</v>
      </c>
      <c r="K218" s="58" t="s">
        <v>1124</v>
      </c>
      <c r="L218" s="8">
        <f t="shared" si="10"/>
        <v>4.1120111846704219</v>
      </c>
      <c r="M218" s="7" t="str">
        <f t="shared" si="11"/>
        <v>Baixa</v>
      </c>
      <c r="N218" s="7" t="str">
        <f>VLOOKUP($B218,LIRAa!$1:$1048576,3,FALSE)</f>
        <v>Sem Informação</v>
      </c>
      <c r="O218" s="7" t="str">
        <f>VLOOKUP($B218,LIRAa!$1:$1048576,4,FALSE)</f>
        <v>Sem Informação</v>
      </c>
      <c r="P218" s="7" t="str">
        <f>VLOOKUP($B218,LIRAa!$1:$1048576,5,FALSE)</f>
        <v>Sem Informação</v>
      </c>
      <c r="S218" s="38"/>
    </row>
    <row r="219" spans="1:19" ht="15.75" x14ac:dyDescent="0.25">
      <c r="A219" s="42">
        <v>555</v>
      </c>
      <c r="B219" s="7">
        <v>314740</v>
      </c>
      <c r="C219" s="17" t="s">
        <v>1111</v>
      </c>
      <c r="D219" s="36" t="s">
        <v>11</v>
      </c>
      <c r="E219" s="36" t="s">
        <v>576</v>
      </c>
      <c r="F219" s="12">
        <f>VLOOKUP(A219,Dengue!$1:$1048576,10,FALSE)</f>
        <v>1</v>
      </c>
      <c r="G219" s="12">
        <f>VLOOKUP($A219,Chik!$1:$1048576,10,FALSE)</f>
        <v>0</v>
      </c>
      <c r="H219" s="12">
        <f>VLOOKUP($A219,zika!$1:$1048576,10,FALSE)</f>
        <v>0</v>
      </c>
      <c r="I219" s="12">
        <f t="shared" si="9"/>
        <v>1</v>
      </c>
      <c r="J219" s="11">
        <v>24375</v>
      </c>
      <c r="K219" s="58" t="s">
        <v>1124</v>
      </c>
      <c r="L219" s="8">
        <f t="shared" si="10"/>
        <v>4.1025641025641022</v>
      </c>
      <c r="M219" s="7" t="str">
        <f t="shared" si="11"/>
        <v>Baixa</v>
      </c>
      <c r="N219" s="7" t="str">
        <f>VLOOKUP($B219,LIRAa!$1:$1048576,3,FALSE)</f>
        <v>Sem Informação</v>
      </c>
      <c r="O219" s="7" t="str">
        <f>VLOOKUP($B219,LIRAa!$1:$1048576,4,FALSE)</f>
        <v>Sem Informação</v>
      </c>
      <c r="P219" s="7" t="str">
        <f>VLOOKUP($B219,LIRAa!$1:$1048576,5,FALSE)</f>
        <v>Sem Informação</v>
      </c>
      <c r="S219" s="38"/>
    </row>
    <row r="220" spans="1:19" ht="15.75" x14ac:dyDescent="0.25">
      <c r="A220" s="42">
        <v>272</v>
      </c>
      <c r="B220" s="7">
        <v>312420</v>
      </c>
      <c r="C220" s="17" t="s">
        <v>1118</v>
      </c>
      <c r="D220" s="36" t="s">
        <v>14</v>
      </c>
      <c r="E220" s="36" t="s">
        <v>303</v>
      </c>
      <c r="F220" s="12">
        <f>VLOOKUP(A220,Dengue!$1:$1048576,10,FALSE)</f>
        <v>1</v>
      </c>
      <c r="G220" s="12">
        <f>VLOOKUP($A220,Chik!$1:$1048576,10,FALSE)</f>
        <v>0</v>
      </c>
      <c r="H220" s="12">
        <f>VLOOKUP($A220,zika!$1:$1048576,10,FALSE)</f>
        <v>0</v>
      </c>
      <c r="I220" s="12">
        <f t="shared" si="9"/>
        <v>1</v>
      </c>
      <c r="J220" s="11">
        <v>24773</v>
      </c>
      <c r="K220" s="58" t="s">
        <v>1124</v>
      </c>
      <c r="L220" s="8">
        <f t="shared" si="10"/>
        <v>4.036652807492028</v>
      </c>
      <c r="M220" s="7" t="str">
        <f t="shared" si="11"/>
        <v>Baixa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19" ht="15.75" x14ac:dyDescent="0.25">
      <c r="A221" s="42">
        <v>724</v>
      </c>
      <c r="B221" s="7">
        <v>316200</v>
      </c>
      <c r="C221" s="17" t="s">
        <v>1117</v>
      </c>
      <c r="D221" s="36" t="s">
        <v>33</v>
      </c>
      <c r="E221" s="36" t="s">
        <v>734</v>
      </c>
      <c r="F221" s="12">
        <f>VLOOKUP(A221,Dengue!$1:$1048576,10,FALSE)</f>
        <v>1</v>
      </c>
      <c r="G221" s="12">
        <f>VLOOKUP($A221,Chik!$1:$1048576,10,FALSE)</f>
        <v>0</v>
      </c>
      <c r="H221" s="12">
        <f>VLOOKUP($A221,zika!$1:$1048576,10,FALSE)</f>
        <v>0</v>
      </c>
      <c r="I221" s="12">
        <f t="shared" si="9"/>
        <v>1</v>
      </c>
      <c r="J221" s="11">
        <v>25332</v>
      </c>
      <c r="K221" s="58" t="s">
        <v>1125</v>
      </c>
      <c r="L221" s="8">
        <f t="shared" si="10"/>
        <v>3.9475761882204328</v>
      </c>
      <c r="M221" s="7" t="str">
        <f t="shared" si="11"/>
        <v>Baixa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19" ht="15.75" x14ac:dyDescent="0.25">
      <c r="A222" s="42">
        <v>439</v>
      </c>
      <c r="B222" s="7">
        <v>313840</v>
      </c>
      <c r="C222" s="17" t="s">
        <v>1118</v>
      </c>
      <c r="D222" s="36" t="s">
        <v>38</v>
      </c>
      <c r="E222" s="36" t="s">
        <v>38</v>
      </c>
      <c r="F222" s="12">
        <f>VLOOKUP(A222,Dengue!$1:$1048576,10,FALSE)</f>
        <v>2</v>
      </c>
      <c r="G222" s="12">
        <f>VLOOKUP($A222,Chik!$1:$1048576,10,FALSE)</f>
        <v>0</v>
      </c>
      <c r="H222" s="12">
        <f>VLOOKUP($A222,zika!$1:$1048576,10,FALSE)</f>
        <v>0</v>
      </c>
      <c r="I222" s="12">
        <f t="shared" si="9"/>
        <v>2</v>
      </c>
      <c r="J222" s="11">
        <v>52532</v>
      </c>
      <c r="K222" s="58" t="s">
        <v>1125</v>
      </c>
      <c r="L222" s="8">
        <f t="shared" si="10"/>
        <v>3.8072032285083375</v>
      </c>
      <c r="M222" s="7" t="str">
        <f t="shared" si="11"/>
        <v>Baixa</v>
      </c>
      <c r="N222" s="7">
        <f>VLOOKUP($B222,LIRAa!$1:$1048576,3,FALSE)</f>
        <v>2.2000000000000002</v>
      </c>
      <c r="O222" s="7">
        <f>VLOOKUP($B222,LIRAa!$1:$1048576,4,FALSE)</f>
        <v>4.3</v>
      </c>
      <c r="P222" s="7">
        <f>VLOOKUP($B222,LIRAa!$1:$1048576,5,FALSE)</f>
        <v>2.9</v>
      </c>
      <c r="S222" s="38"/>
    </row>
    <row r="223" spans="1:19" ht="15.75" x14ac:dyDescent="0.25">
      <c r="A223" s="42">
        <v>738</v>
      </c>
      <c r="B223" s="7">
        <v>316290</v>
      </c>
      <c r="C223" s="17" t="s">
        <v>1118</v>
      </c>
      <c r="D223" s="36" t="s">
        <v>57</v>
      </c>
      <c r="E223" s="36" t="s">
        <v>748</v>
      </c>
      <c r="F223" s="12">
        <f>VLOOKUP(A223,Dengue!$1:$1048576,10,FALSE)</f>
        <v>1</v>
      </c>
      <c r="G223" s="12">
        <f>VLOOKUP($A223,Chik!$1:$1048576,10,FALSE)</f>
        <v>0</v>
      </c>
      <c r="H223" s="12">
        <f>VLOOKUP($A223,zika!$1:$1048576,10,FALSE)</f>
        <v>0</v>
      </c>
      <c r="I223" s="12">
        <f t="shared" si="9"/>
        <v>1</v>
      </c>
      <c r="J223" s="11">
        <v>26272</v>
      </c>
      <c r="K223" s="58" t="s">
        <v>1125</v>
      </c>
      <c r="L223" s="8">
        <f t="shared" si="10"/>
        <v>3.8063337393422652</v>
      </c>
      <c r="M223" s="7" t="str">
        <f t="shared" si="11"/>
        <v>Baixa</v>
      </c>
      <c r="N223" s="7">
        <f>VLOOKUP($B223,LIRAa!$1:$1048576,3,FALSE)</f>
        <v>0.8</v>
      </c>
      <c r="O223" s="7">
        <f>VLOOKUP($B223,LIRAa!$1:$1048576,4,FALSE)</f>
        <v>2.1</v>
      </c>
      <c r="P223" s="7">
        <f>VLOOKUP($B223,LIRAa!$1:$1048576,5,FALSE)</f>
        <v>2.1</v>
      </c>
      <c r="S223" s="38"/>
    </row>
    <row r="224" spans="1:19" ht="15.75" x14ac:dyDescent="0.25">
      <c r="A224" s="42">
        <v>411</v>
      </c>
      <c r="B224" s="7">
        <v>313620</v>
      </c>
      <c r="C224" s="17" t="s">
        <v>1111</v>
      </c>
      <c r="D224" s="36" t="s">
        <v>90</v>
      </c>
      <c r="E224" s="36" t="s">
        <v>436</v>
      </c>
      <c r="F224" s="12">
        <f>VLOOKUP(A224,Dengue!$1:$1048576,10,FALSE)</f>
        <v>2</v>
      </c>
      <c r="G224" s="12">
        <f>VLOOKUP($A224,Chik!$1:$1048576,10,FALSE)</f>
        <v>0</v>
      </c>
      <c r="H224" s="12">
        <f>VLOOKUP($A224,zika!$1:$1048576,10,FALSE)</f>
        <v>1</v>
      </c>
      <c r="I224" s="12">
        <f t="shared" si="9"/>
        <v>3</v>
      </c>
      <c r="J224" s="11">
        <v>79387</v>
      </c>
      <c r="K224" s="58" t="s">
        <v>1126</v>
      </c>
      <c r="L224" s="8">
        <f t="shared" si="10"/>
        <v>3.7789562522831193</v>
      </c>
      <c r="M224" s="7" t="str">
        <f t="shared" si="11"/>
        <v>Baixa</v>
      </c>
      <c r="N224" s="7">
        <f>VLOOKUP($B224,LIRAa!$1:$1048576,3,FALSE)</f>
        <v>1.5</v>
      </c>
      <c r="O224" s="7">
        <f>VLOOKUP($B224,LIRAa!$1:$1048576,4,FALSE)</f>
        <v>1</v>
      </c>
      <c r="P224" s="7" t="str">
        <f>VLOOKUP($B224,LIRAa!$1:$1048576,5,FALSE)</f>
        <v>Sem Informação</v>
      </c>
      <c r="S224" s="38"/>
    </row>
    <row r="225" spans="1:19" ht="15.75" x14ac:dyDescent="0.25">
      <c r="A225" s="42">
        <v>508</v>
      </c>
      <c r="B225" s="7">
        <v>314400</v>
      </c>
      <c r="C225" s="17" t="s">
        <v>1112</v>
      </c>
      <c r="D225" s="36" t="s">
        <v>14</v>
      </c>
      <c r="E225" s="36" t="s">
        <v>529</v>
      </c>
      <c r="F225" s="12">
        <f>VLOOKUP(A225,Dengue!$1:$1048576,10,FALSE)</f>
        <v>1</v>
      </c>
      <c r="G225" s="12">
        <f>VLOOKUP($A225,Chik!$1:$1048576,10,FALSE)</f>
        <v>0</v>
      </c>
      <c r="H225" s="12">
        <f>VLOOKUP($A225,zika!$1:$1048576,10,FALSE)</f>
        <v>0</v>
      </c>
      <c r="I225" s="12">
        <f t="shared" si="9"/>
        <v>1</v>
      </c>
      <c r="J225" s="11">
        <v>26997</v>
      </c>
      <c r="K225" s="58" t="s">
        <v>1125</v>
      </c>
      <c r="L225" s="8">
        <f t="shared" si="10"/>
        <v>3.7041152720672668</v>
      </c>
      <c r="M225" s="7" t="str">
        <f t="shared" si="11"/>
        <v>Baixa</v>
      </c>
      <c r="N225" s="7">
        <f>VLOOKUP($B225,LIRAa!$1:$1048576,3,FALSE)</f>
        <v>10.199999999999999</v>
      </c>
      <c r="O225" s="7">
        <f>VLOOKUP($B225,LIRAa!$1:$1048576,4,FALSE)</f>
        <v>3</v>
      </c>
      <c r="P225" s="7">
        <f>VLOOKUP($B225,LIRAa!$1:$1048576,5,FALSE)</f>
        <v>3.6</v>
      </c>
      <c r="S225" s="38"/>
    </row>
    <row r="226" spans="1:19" ht="15.75" x14ac:dyDescent="0.25">
      <c r="A226" s="42">
        <v>618</v>
      </c>
      <c r="B226" s="7">
        <v>315280</v>
      </c>
      <c r="C226" s="17" t="s">
        <v>1110</v>
      </c>
      <c r="D226" s="36" t="s">
        <v>8</v>
      </c>
      <c r="E226" s="36" t="s">
        <v>630</v>
      </c>
      <c r="F226" s="12">
        <f>VLOOKUP(A226,Dengue!$1:$1048576,10,FALSE)</f>
        <v>1</v>
      </c>
      <c r="G226" s="12">
        <f>VLOOKUP($A226,Chik!$1:$1048576,10,FALSE)</f>
        <v>0</v>
      </c>
      <c r="H226" s="12">
        <f>VLOOKUP($A226,zika!$1:$1048576,10,FALSE)</f>
        <v>0</v>
      </c>
      <c r="I226" s="12">
        <f t="shared" si="9"/>
        <v>1</v>
      </c>
      <c r="J226" s="11">
        <v>27688</v>
      </c>
      <c r="K226" s="58" t="s">
        <v>1125</v>
      </c>
      <c r="L226" s="8">
        <f t="shared" si="10"/>
        <v>3.6116729268997401</v>
      </c>
      <c r="M226" s="7" t="str">
        <f t="shared" si="11"/>
        <v>Baixa</v>
      </c>
      <c r="N226" s="7">
        <f>VLOOKUP($B226,LIRAa!$1:$1048576,3,FALSE)</f>
        <v>0.4</v>
      </c>
      <c r="O226" s="7">
        <f>VLOOKUP($B226,LIRAa!$1:$1048576,4,FALSE)</f>
        <v>0.9</v>
      </c>
      <c r="P226" s="7">
        <f>VLOOKUP($B226,LIRAa!$1:$1048576,5,FALSE)</f>
        <v>0.7</v>
      </c>
      <c r="S226" s="38"/>
    </row>
    <row r="227" spans="1:19" ht="15.75" x14ac:dyDescent="0.25">
      <c r="A227" s="42">
        <v>703</v>
      </c>
      <c r="B227" s="7">
        <v>316040</v>
      </c>
      <c r="C227" s="17" t="s">
        <v>1115</v>
      </c>
      <c r="D227" s="36" t="s">
        <v>26</v>
      </c>
      <c r="E227" s="36" t="s">
        <v>713</v>
      </c>
      <c r="F227" s="12">
        <f>VLOOKUP(A227,Dengue!$1:$1048576,10,FALSE)</f>
        <v>0</v>
      </c>
      <c r="G227" s="12">
        <f>VLOOKUP($A227,Chik!$1:$1048576,10,FALSE)</f>
        <v>0</v>
      </c>
      <c r="H227" s="12">
        <f>VLOOKUP($A227,zika!$1:$1048576,10,FALSE)</f>
        <v>1</v>
      </c>
      <c r="I227" s="12">
        <f t="shared" si="9"/>
        <v>1</v>
      </c>
      <c r="J227" s="11">
        <v>28054</v>
      </c>
      <c r="K227" s="58" t="s">
        <v>1125</v>
      </c>
      <c r="L227" s="8">
        <f t="shared" si="10"/>
        <v>3.564554074285307</v>
      </c>
      <c r="M227" s="7" t="str">
        <f t="shared" si="11"/>
        <v>Baixa</v>
      </c>
      <c r="N227" s="7">
        <f>VLOOKUP($B227,LIRAa!$1:$1048576,3,FALSE)</f>
        <v>2.2000000000000002</v>
      </c>
      <c r="O227" s="7">
        <f>VLOOKUP($B227,LIRAa!$1:$1048576,4,FALSE)</f>
        <v>0.7</v>
      </c>
      <c r="P227" s="7">
        <f>VLOOKUP($B227,LIRAa!$1:$1048576,5,FALSE)</f>
        <v>1.6</v>
      </c>
      <c r="S227" s="38"/>
    </row>
    <row r="228" spans="1:19" ht="15.75" x14ac:dyDescent="0.25">
      <c r="A228" s="42">
        <v>183</v>
      </c>
      <c r="B228" s="7">
        <v>311660</v>
      </c>
      <c r="C228" s="17" t="s">
        <v>1115</v>
      </c>
      <c r="D228" s="36" t="s">
        <v>26</v>
      </c>
      <c r="E228" s="36" t="s">
        <v>218</v>
      </c>
      <c r="F228" s="12">
        <f>VLOOKUP(A228,Dengue!$1:$1048576,10,FALSE)</f>
        <v>1</v>
      </c>
      <c r="G228" s="12">
        <f>VLOOKUP($A228,Chik!$1:$1048576,10,FALSE)</f>
        <v>0</v>
      </c>
      <c r="H228" s="12">
        <f>VLOOKUP($A228,zika!$1:$1048576,10,FALSE)</f>
        <v>0</v>
      </c>
      <c r="I228" s="12">
        <f t="shared" si="9"/>
        <v>1</v>
      </c>
      <c r="J228" s="11">
        <v>28366</v>
      </c>
      <c r="K228" s="58" t="s">
        <v>1125</v>
      </c>
      <c r="L228" s="8">
        <f t="shared" si="10"/>
        <v>3.5253472467038001</v>
      </c>
      <c r="M228" s="7" t="str">
        <f t="shared" si="11"/>
        <v>Baixa</v>
      </c>
      <c r="N228" s="7">
        <f>VLOOKUP($B228,LIRAa!$1:$1048576,3,FALSE)</f>
        <v>1.3</v>
      </c>
      <c r="O228" s="7">
        <f>VLOOKUP($B228,LIRAa!$1:$1048576,4,FALSE)</f>
        <v>3.6</v>
      </c>
      <c r="P228" s="7">
        <f>VLOOKUP($B228,LIRAa!$1:$1048576,5,FALSE)</f>
        <v>3.8</v>
      </c>
      <c r="S228" s="38"/>
    </row>
    <row r="229" spans="1:19" ht="15.75" x14ac:dyDescent="0.25">
      <c r="A229" s="42">
        <v>127</v>
      </c>
      <c r="B229" s="7">
        <v>311160</v>
      </c>
      <c r="C229" s="17" t="s">
        <v>1117</v>
      </c>
      <c r="D229" s="36" t="s">
        <v>40</v>
      </c>
      <c r="E229" s="36" t="s">
        <v>162</v>
      </c>
      <c r="F229" s="12">
        <f>VLOOKUP(A229,Dengue!$1:$1048576,10,FALSE)</f>
        <v>1</v>
      </c>
      <c r="G229" s="12">
        <f>VLOOKUP($A229,Chik!$1:$1048576,10,FALSE)</f>
        <v>0</v>
      </c>
      <c r="H229" s="12">
        <f>VLOOKUP($A229,zika!$1:$1048576,10,FALSE)</f>
        <v>0</v>
      </c>
      <c r="I229" s="12">
        <f t="shared" si="9"/>
        <v>1</v>
      </c>
      <c r="J229" s="11">
        <v>28703</v>
      </c>
      <c r="K229" s="58" t="s">
        <v>1125</v>
      </c>
      <c r="L229" s="8">
        <f t="shared" si="10"/>
        <v>3.4839563808661116</v>
      </c>
      <c r="M229" s="7" t="str">
        <f t="shared" si="11"/>
        <v>Baixa</v>
      </c>
      <c r="N229" s="7">
        <f>VLOOKUP($B229,LIRAa!$1:$1048576,3,FALSE)</f>
        <v>0.8</v>
      </c>
      <c r="O229" s="7">
        <f>VLOOKUP($B229,LIRAa!$1:$1048576,4,FALSE)</f>
        <v>1.3</v>
      </c>
      <c r="P229" s="7">
        <f>VLOOKUP($B229,LIRAa!$1:$1048576,5,FALSE)</f>
        <v>1.6</v>
      </c>
      <c r="S229" s="38"/>
    </row>
    <row r="230" spans="1:19" ht="15.75" x14ac:dyDescent="0.25">
      <c r="A230" s="42">
        <v>609</v>
      </c>
      <c r="B230" s="7">
        <v>315210</v>
      </c>
      <c r="C230" s="17" t="s">
        <v>1112</v>
      </c>
      <c r="D230" s="36" t="s">
        <v>17</v>
      </c>
      <c r="E230" s="36" t="s">
        <v>17</v>
      </c>
      <c r="F230" s="12">
        <f>VLOOKUP(A230,Dengue!$1:$1048576,10,FALSE)</f>
        <v>2</v>
      </c>
      <c r="G230" s="12">
        <f>VLOOKUP($A230,Chik!$1:$1048576,10,FALSE)</f>
        <v>0</v>
      </c>
      <c r="H230" s="12">
        <f>VLOOKUP($A230,zika!$1:$1048576,10,FALSE)</f>
        <v>0</v>
      </c>
      <c r="I230" s="12">
        <f t="shared" si="9"/>
        <v>2</v>
      </c>
      <c r="J230" s="11">
        <v>59605</v>
      </c>
      <c r="K230" s="58" t="s">
        <v>1125</v>
      </c>
      <c r="L230" s="8">
        <f t="shared" si="10"/>
        <v>3.3554232027514468</v>
      </c>
      <c r="M230" s="7" t="str">
        <f t="shared" si="11"/>
        <v>Baixa</v>
      </c>
      <c r="N230" s="7">
        <f>VLOOKUP($B230,LIRAa!$1:$1048576,3,FALSE)</f>
        <v>1.3</v>
      </c>
      <c r="O230" s="7">
        <f>VLOOKUP($B230,LIRAa!$1:$1048576,4,FALSE)</f>
        <v>0</v>
      </c>
      <c r="P230" s="7" t="str">
        <f>VLOOKUP($B230,LIRAa!$1:$1048576,5,FALSE)</f>
        <v>Sem Informação</v>
      </c>
      <c r="S230" s="38"/>
    </row>
    <row r="231" spans="1:19" ht="15.75" x14ac:dyDescent="0.25">
      <c r="A231" s="42">
        <v>470</v>
      </c>
      <c r="B231" s="7">
        <v>314070</v>
      </c>
      <c r="C231" s="17" t="s">
        <v>1111</v>
      </c>
      <c r="D231" s="36" t="s">
        <v>98</v>
      </c>
      <c r="E231" s="36" t="s">
        <v>492</v>
      </c>
      <c r="F231" s="12">
        <f>VLOOKUP(A231,Dengue!$1:$1048576,10,FALSE)</f>
        <v>1</v>
      </c>
      <c r="G231" s="12">
        <f>VLOOKUP($A231,Chik!$1:$1048576,10,FALSE)</f>
        <v>0</v>
      </c>
      <c r="H231" s="12">
        <f>VLOOKUP($A231,zika!$1:$1048576,10,FALSE)</f>
        <v>0</v>
      </c>
      <c r="I231" s="12">
        <f t="shared" si="9"/>
        <v>1</v>
      </c>
      <c r="J231" s="11">
        <v>30798</v>
      </c>
      <c r="K231" s="58" t="s">
        <v>1125</v>
      </c>
      <c r="L231" s="8">
        <f t="shared" si="10"/>
        <v>3.2469640885771804</v>
      </c>
      <c r="M231" s="7" t="str">
        <f t="shared" si="11"/>
        <v>Baixa</v>
      </c>
      <c r="N231" s="7">
        <f>VLOOKUP($B231,LIRAa!$1:$1048576,3,FALSE)</f>
        <v>0.2</v>
      </c>
      <c r="O231" s="7">
        <f>VLOOKUP($B231,LIRAa!$1:$1048576,4,FALSE)</f>
        <v>1.9</v>
      </c>
      <c r="P231" s="7">
        <f>VLOOKUP($B231,LIRAa!$1:$1048576,5,FALSE)</f>
        <v>0.9</v>
      </c>
      <c r="S231" s="38"/>
    </row>
    <row r="232" spans="1:19" ht="15.75" x14ac:dyDescent="0.25">
      <c r="A232" s="42">
        <v>739</v>
      </c>
      <c r="B232" s="7">
        <v>316292</v>
      </c>
      <c r="C232" s="17" t="s">
        <v>1111</v>
      </c>
      <c r="D232" s="36" t="s">
        <v>98</v>
      </c>
      <c r="E232" s="36" t="s">
        <v>749</v>
      </c>
      <c r="F232" s="12">
        <f>VLOOKUP(A232,Dengue!$1:$1048576,10,FALSE)</f>
        <v>1</v>
      </c>
      <c r="G232" s="12">
        <f>VLOOKUP($A232,Chik!$1:$1048576,10,FALSE)</f>
        <v>0</v>
      </c>
      <c r="H232" s="12">
        <f>VLOOKUP($A232,zika!$1:$1048576,10,FALSE)</f>
        <v>0</v>
      </c>
      <c r="I232" s="12">
        <f t="shared" si="9"/>
        <v>1</v>
      </c>
      <c r="J232" s="11">
        <v>30989</v>
      </c>
      <c r="K232" s="58" t="s">
        <v>1125</v>
      </c>
      <c r="L232" s="8">
        <f t="shared" si="10"/>
        <v>3.2269514989189712</v>
      </c>
      <c r="M232" s="7" t="str">
        <f t="shared" si="11"/>
        <v>Baixa</v>
      </c>
      <c r="N232" s="7">
        <f>VLOOKUP($B232,LIRAa!$1:$1048576,3,FALSE)</f>
        <v>0.8</v>
      </c>
      <c r="O232" s="7">
        <f>VLOOKUP($B232,LIRAa!$1:$1048576,4,FALSE)</f>
        <v>1.1000000000000001</v>
      </c>
      <c r="P232" s="7">
        <f>VLOOKUP($B232,LIRAa!$1:$1048576,5,FALSE)</f>
        <v>0.6</v>
      </c>
      <c r="S232" s="38"/>
    </row>
    <row r="233" spans="1:19" ht="15.75" x14ac:dyDescent="0.25">
      <c r="A233" s="42">
        <v>577</v>
      </c>
      <c r="B233" s="7">
        <v>314930</v>
      </c>
      <c r="C233" s="17" t="s">
        <v>1111</v>
      </c>
      <c r="D233" s="36" t="s">
        <v>98</v>
      </c>
      <c r="E233" s="36" t="s">
        <v>594</v>
      </c>
      <c r="F233" s="12">
        <f>VLOOKUP(A233,Dengue!$1:$1048576,10,FALSE)</f>
        <v>2</v>
      </c>
      <c r="G233" s="12">
        <f>VLOOKUP($A233,Chik!$1:$1048576,10,FALSE)</f>
        <v>0</v>
      </c>
      <c r="H233" s="12">
        <f>VLOOKUP($A233,zika!$1:$1048576,10,FALSE)</f>
        <v>0</v>
      </c>
      <c r="I233" s="12">
        <f t="shared" si="9"/>
        <v>2</v>
      </c>
      <c r="J233" s="11">
        <v>63789</v>
      </c>
      <c r="K233" s="58" t="s">
        <v>1125</v>
      </c>
      <c r="L233" s="8">
        <f t="shared" si="10"/>
        <v>3.1353368135571964</v>
      </c>
      <c r="M233" s="7" t="str">
        <f t="shared" si="11"/>
        <v>Baixa</v>
      </c>
      <c r="N233" s="7">
        <f>VLOOKUP($B233,LIRAa!$1:$1048576,3,FALSE)</f>
        <v>1</v>
      </c>
      <c r="O233" s="7">
        <f>VLOOKUP($B233,LIRAa!$1:$1048576,4,FALSE)</f>
        <v>0.6</v>
      </c>
      <c r="P233" s="7">
        <f>VLOOKUP($B233,LIRAa!$1:$1048576,5,FALSE)</f>
        <v>1</v>
      </c>
      <c r="S233" s="38"/>
    </row>
    <row r="234" spans="1:19" ht="15.75" x14ac:dyDescent="0.25">
      <c r="A234" s="42">
        <v>59</v>
      </c>
      <c r="B234" s="7">
        <v>310540</v>
      </c>
      <c r="C234" s="17" t="s">
        <v>1111</v>
      </c>
      <c r="D234" s="36" t="s">
        <v>90</v>
      </c>
      <c r="E234" s="36" t="s">
        <v>91</v>
      </c>
      <c r="F234" s="12">
        <f>VLOOKUP(A234,Dengue!$1:$1048576,10,FALSE)</f>
        <v>1</v>
      </c>
      <c r="G234" s="12">
        <f>VLOOKUP($A234,Chik!$1:$1048576,10,FALSE)</f>
        <v>0</v>
      </c>
      <c r="H234" s="12">
        <f>VLOOKUP($A234,zika!$1:$1048576,10,FALSE)</f>
        <v>0</v>
      </c>
      <c r="I234" s="12">
        <f t="shared" si="9"/>
        <v>1</v>
      </c>
      <c r="J234" s="11">
        <v>32319</v>
      </c>
      <c r="K234" s="58" t="s">
        <v>1125</v>
      </c>
      <c r="L234" s="8">
        <f t="shared" si="10"/>
        <v>3.0941551409387666</v>
      </c>
      <c r="M234" s="7" t="str">
        <f t="shared" si="11"/>
        <v>Baixa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19" ht="15.75" x14ac:dyDescent="0.25">
      <c r="A235" s="42">
        <v>835</v>
      </c>
      <c r="B235" s="7">
        <v>317070</v>
      </c>
      <c r="C235" s="17" t="s">
        <v>1117</v>
      </c>
      <c r="D235" s="36" t="s">
        <v>33</v>
      </c>
      <c r="E235" s="36" t="s">
        <v>33</v>
      </c>
      <c r="F235" s="12">
        <f>VLOOKUP(A235,Dengue!$1:$1048576,10,FALSE)</f>
        <v>4</v>
      </c>
      <c r="G235" s="12">
        <f>VLOOKUP($A235,Chik!$1:$1048576,10,FALSE)</f>
        <v>0</v>
      </c>
      <c r="H235" s="12">
        <f>VLOOKUP($A235,zika!$1:$1048576,10,FALSE)</f>
        <v>0</v>
      </c>
      <c r="I235" s="12">
        <f t="shared" si="9"/>
        <v>4</v>
      </c>
      <c r="J235" s="11">
        <v>134477</v>
      </c>
      <c r="K235" s="58" t="s">
        <v>1127</v>
      </c>
      <c r="L235" s="8">
        <f t="shared" si="10"/>
        <v>2.9744863433895761</v>
      </c>
      <c r="M235" s="7" t="str">
        <f t="shared" si="11"/>
        <v>Baixa</v>
      </c>
      <c r="N235" s="7">
        <f>VLOOKUP($B235,LIRAa!$1:$1048576,3,FALSE)</f>
        <v>1.1000000000000001</v>
      </c>
      <c r="O235" s="7">
        <f>VLOOKUP($B235,LIRAa!$1:$1048576,4,FALSE)</f>
        <v>1.1000000000000001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501</v>
      </c>
      <c r="B236" s="7">
        <v>314330</v>
      </c>
      <c r="C236" s="17" t="s">
        <v>1121</v>
      </c>
      <c r="D236" s="36" t="s">
        <v>102</v>
      </c>
      <c r="E236" s="36" t="s">
        <v>102</v>
      </c>
      <c r="F236" s="12">
        <f>VLOOKUP(A236,Dengue!$1:$1048576,10,FALSE)</f>
        <v>12</v>
      </c>
      <c r="G236" s="12">
        <f>VLOOKUP($A236,Chik!$1:$1048576,10,FALSE)</f>
        <v>0</v>
      </c>
      <c r="H236" s="12">
        <f>VLOOKUP($A236,zika!$1:$1048576,10,FALSE)</f>
        <v>0</v>
      </c>
      <c r="I236" s="12">
        <f t="shared" si="9"/>
        <v>12</v>
      </c>
      <c r="J236" s="11">
        <v>404804</v>
      </c>
      <c r="K236" s="58" t="s">
        <v>1128</v>
      </c>
      <c r="L236" s="8">
        <f t="shared" si="10"/>
        <v>2.9643975850041007</v>
      </c>
      <c r="M236" s="7" t="str">
        <f t="shared" si="11"/>
        <v>Baixa</v>
      </c>
      <c r="N236" s="7">
        <f>VLOOKUP($B236,LIRAa!$1:$1048576,3,FALSE)</f>
        <v>1.9</v>
      </c>
      <c r="O236" s="7">
        <f>VLOOKUP($B236,LIRAa!$1:$1048576,4,FALSE)</f>
        <v>3.4</v>
      </c>
      <c r="P236" s="7">
        <f>VLOOKUP($B236,LIRAa!$1:$1048576,5,FALSE)</f>
        <v>3.4</v>
      </c>
      <c r="S236" s="38"/>
    </row>
    <row r="237" spans="1:19" ht="15.75" x14ac:dyDescent="0.25">
      <c r="A237" s="42">
        <v>725</v>
      </c>
      <c r="B237" s="7">
        <v>316210</v>
      </c>
      <c r="C237" s="17" t="s">
        <v>1120</v>
      </c>
      <c r="D237" s="36" t="s">
        <v>71</v>
      </c>
      <c r="E237" s="36" t="s">
        <v>735</v>
      </c>
      <c r="F237" s="12">
        <f>VLOOKUP(A237,Dengue!$1:$1048576,10,FALSE)</f>
        <v>1</v>
      </c>
      <c r="G237" s="12">
        <f>VLOOKUP($A237,Chik!$1:$1048576,10,FALSE)</f>
        <v>0</v>
      </c>
      <c r="H237" s="12">
        <f>VLOOKUP($A237,zika!$1:$1048576,10,FALSE)</f>
        <v>0</v>
      </c>
      <c r="I237" s="12">
        <f t="shared" si="9"/>
        <v>1</v>
      </c>
      <c r="J237" s="11">
        <v>35145</v>
      </c>
      <c r="K237" s="58" t="s">
        <v>1125</v>
      </c>
      <c r="L237" s="8">
        <f t="shared" si="10"/>
        <v>2.8453549580310145</v>
      </c>
      <c r="M237" s="7" t="str">
        <f t="shared" si="11"/>
        <v>Baixa</v>
      </c>
      <c r="N237" s="7">
        <f>VLOOKUP($B237,LIRAa!$1:$1048576,3,FALSE)</f>
        <v>2.2000000000000002</v>
      </c>
      <c r="O237" s="7">
        <f>VLOOKUP($B237,LIRAa!$1:$1048576,4,FALSE)</f>
        <v>3.4</v>
      </c>
      <c r="P237" s="7">
        <f>VLOOKUP($B237,LIRAa!$1:$1048576,5,FALSE)</f>
        <v>1.5</v>
      </c>
      <c r="S237" s="38"/>
    </row>
    <row r="238" spans="1:19" ht="15.75" x14ac:dyDescent="0.25">
      <c r="A238" s="42">
        <v>398</v>
      </c>
      <c r="B238" s="7">
        <v>313510</v>
      </c>
      <c r="C238" s="17" t="s">
        <v>1121</v>
      </c>
      <c r="D238" s="36" t="s">
        <v>102</v>
      </c>
      <c r="E238" s="36" t="s">
        <v>424</v>
      </c>
      <c r="F238" s="12">
        <f>VLOOKUP(A238,Dengue!$1:$1048576,10,FALSE)</f>
        <v>2</v>
      </c>
      <c r="G238" s="12">
        <f>VLOOKUP($A238,Chik!$1:$1048576,10,FALSE)</f>
        <v>0</v>
      </c>
      <c r="H238" s="12">
        <f>VLOOKUP($A238,zika!$1:$1048576,10,FALSE)</f>
        <v>0</v>
      </c>
      <c r="I238" s="12">
        <f t="shared" si="9"/>
        <v>2</v>
      </c>
      <c r="J238" s="11">
        <v>71265</v>
      </c>
      <c r="K238" s="58" t="s">
        <v>1126</v>
      </c>
      <c r="L238" s="8">
        <f t="shared" si="10"/>
        <v>2.8064267171823478</v>
      </c>
      <c r="M238" s="7" t="str">
        <f t="shared" si="11"/>
        <v>Baixa</v>
      </c>
      <c r="N238" s="7">
        <f>VLOOKUP($B238,LIRAa!$1:$1048576,3,FALSE)</f>
        <v>0.3</v>
      </c>
      <c r="O238" s="7">
        <f>VLOOKUP($B238,LIRAa!$1:$1048576,4,FALSE)</f>
        <v>0.8</v>
      </c>
      <c r="P238" s="7">
        <f>VLOOKUP($B238,LIRAa!$1:$1048576,5,FALSE)</f>
        <v>0.8</v>
      </c>
      <c r="S238" s="38"/>
    </row>
    <row r="239" spans="1:19" ht="15.75" x14ac:dyDescent="0.25">
      <c r="A239" s="42">
        <v>72</v>
      </c>
      <c r="B239" s="7">
        <v>310670</v>
      </c>
      <c r="C239" s="17" t="s">
        <v>1111</v>
      </c>
      <c r="D239" s="36" t="s">
        <v>98</v>
      </c>
      <c r="E239" s="36" t="s">
        <v>105</v>
      </c>
      <c r="F239" s="12">
        <f>VLOOKUP(A239,Dengue!$1:$1048576,10,FALSE)</f>
        <v>11</v>
      </c>
      <c r="G239" s="12">
        <f>VLOOKUP($A239,Chik!$1:$1048576,10,FALSE)</f>
        <v>0</v>
      </c>
      <c r="H239" s="12">
        <f>VLOOKUP($A239,zika!$1:$1048576,10,FALSE)</f>
        <v>1</v>
      </c>
      <c r="I239" s="12">
        <f t="shared" si="9"/>
        <v>12</v>
      </c>
      <c r="J239" s="11">
        <v>432575</v>
      </c>
      <c r="K239" s="58" t="s">
        <v>1128</v>
      </c>
      <c r="L239" s="8">
        <f t="shared" si="10"/>
        <v>2.774085418713518</v>
      </c>
      <c r="M239" s="7" t="str">
        <f t="shared" si="11"/>
        <v>Baixa</v>
      </c>
      <c r="N239" s="7">
        <f>VLOOKUP($B239,LIRAa!$1:$1048576,3,FALSE)</f>
        <v>0.7</v>
      </c>
      <c r="O239" s="7">
        <f>VLOOKUP($B239,LIRAa!$1:$1048576,4,FALSE)</f>
        <v>1.5</v>
      </c>
      <c r="P239" s="7">
        <f>VLOOKUP($B239,LIRAa!$1:$1048576,5,FALSE)</f>
        <v>1.9</v>
      </c>
      <c r="S239" s="38"/>
    </row>
    <row r="240" spans="1:19" ht="15.75" x14ac:dyDescent="0.25">
      <c r="A240" s="42">
        <v>29</v>
      </c>
      <c r="B240" s="7">
        <v>310260</v>
      </c>
      <c r="C240" s="17" t="s">
        <v>1117</v>
      </c>
      <c r="D240" s="36" t="s">
        <v>36</v>
      </c>
      <c r="E240" s="36" t="s">
        <v>56</v>
      </c>
      <c r="F240" s="12">
        <f>VLOOKUP(A240,Dengue!$1:$1048576,10,FALSE)</f>
        <v>1</v>
      </c>
      <c r="G240" s="12">
        <f>VLOOKUP($A240,Chik!$1:$1048576,10,FALSE)</f>
        <v>0</v>
      </c>
      <c r="H240" s="12">
        <f>VLOOKUP($A240,zika!$1:$1048576,10,FALSE)</f>
        <v>0</v>
      </c>
      <c r="I240" s="12">
        <f t="shared" si="9"/>
        <v>1</v>
      </c>
      <c r="J240" s="11">
        <v>40747</v>
      </c>
      <c r="K240" s="58" t="s">
        <v>1125</v>
      </c>
      <c r="L240" s="8">
        <f t="shared" si="10"/>
        <v>2.4541684050359538</v>
      </c>
      <c r="M240" s="7" t="str">
        <f t="shared" si="11"/>
        <v>Baixa</v>
      </c>
      <c r="N240" s="7">
        <f>VLOOKUP($B240,LIRAa!$1:$1048576,3,FALSE)</f>
        <v>0.8</v>
      </c>
      <c r="O240" s="7">
        <f>VLOOKUP($B240,LIRAa!$1:$1048576,4,FALSE)</f>
        <v>3.1</v>
      </c>
      <c r="P240" s="7">
        <f>VLOOKUP($B240,LIRAa!$1:$1048576,5,FALSE)</f>
        <v>3.2</v>
      </c>
      <c r="S240" s="38"/>
    </row>
    <row r="241" spans="1:19" ht="15.75" x14ac:dyDescent="0.25">
      <c r="A241" s="42">
        <v>844</v>
      </c>
      <c r="B241" s="7">
        <v>317120</v>
      </c>
      <c r="C241" s="17" t="s">
        <v>1111</v>
      </c>
      <c r="D241" s="36" t="s">
        <v>98</v>
      </c>
      <c r="E241" s="36" t="s">
        <v>846</v>
      </c>
      <c r="F241" s="12">
        <f>VLOOKUP(A241,Dengue!$1:$1048576,10,FALSE)</f>
        <v>3</v>
      </c>
      <c r="G241" s="12">
        <f>VLOOKUP($A241,Chik!$1:$1048576,10,FALSE)</f>
        <v>0</v>
      </c>
      <c r="H241" s="12">
        <f>VLOOKUP($A241,zika!$1:$1048576,10,FALSE)</f>
        <v>0</v>
      </c>
      <c r="I241" s="12">
        <f t="shared" si="9"/>
        <v>3</v>
      </c>
      <c r="J241" s="11">
        <v>125376</v>
      </c>
      <c r="K241" s="58" t="s">
        <v>1127</v>
      </c>
      <c r="L241" s="8">
        <f t="shared" si="10"/>
        <v>2.3928024502297092</v>
      </c>
      <c r="M241" s="7" t="str">
        <f t="shared" si="11"/>
        <v>Baixa</v>
      </c>
      <c r="N241" s="7">
        <f>VLOOKUP($B241,LIRAa!$1:$1048576,3,FALSE)</f>
        <v>2.1</v>
      </c>
      <c r="O241" s="7">
        <f>VLOOKUP($B241,LIRAa!$1:$1048576,4,FALSE)</f>
        <v>3.3</v>
      </c>
      <c r="P241" s="7">
        <f>VLOOKUP($B241,LIRAa!$1:$1048576,5,FALSE)</f>
        <v>2.5</v>
      </c>
      <c r="S241" s="38"/>
    </row>
    <row r="242" spans="1:19" ht="15.75" x14ac:dyDescent="0.25">
      <c r="A242" s="42">
        <v>203</v>
      </c>
      <c r="B242" s="7">
        <v>311830</v>
      </c>
      <c r="C242" s="17" t="s">
        <v>1119</v>
      </c>
      <c r="D242" s="36" t="s">
        <v>41</v>
      </c>
      <c r="E242" s="36" t="s">
        <v>238</v>
      </c>
      <c r="F242" s="12">
        <f>VLOOKUP(A242,Dengue!$1:$1048576,10,FALSE)</f>
        <v>2</v>
      </c>
      <c r="G242" s="12">
        <f>VLOOKUP($A242,Chik!$1:$1048576,10,FALSE)</f>
        <v>1</v>
      </c>
      <c r="H242" s="12">
        <f>VLOOKUP($A242,zika!$1:$1048576,10,FALSE)</f>
        <v>0</v>
      </c>
      <c r="I242" s="12">
        <f t="shared" si="9"/>
        <v>3</v>
      </c>
      <c r="J242" s="11">
        <v>127539</v>
      </c>
      <c r="K242" s="58" t="s">
        <v>1127</v>
      </c>
      <c r="L242" s="8">
        <f t="shared" si="10"/>
        <v>2.3522216733704986</v>
      </c>
      <c r="M242" s="7" t="str">
        <f t="shared" si="11"/>
        <v>Baixa</v>
      </c>
      <c r="N242" s="7">
        <f>VLOOKUP($B242,LIRAa!$1:$1048576,3,FALSE)</f>
        <v>0.1</v>
      </c>
      <c r="O242" s="7">
        <f>VLOOKUP($B242,LIRAa!$1:$1048576,4,FALSE)</f>
        <v>0.5</v>
      </c>
      <c r="P242" s="7" t="str">
        <f>VLOOKUP($B242,LIRAa!$1:$1048576,5,FALSE)</f>
        <v>Sem Informação</v>
      </c>
      <c r="S242" s="38"/>
    </row>
    <row r="243" spans="1:19" ht="15.75" x14ac:dyDescent="0.25">
      <c r="A243" s="42">
        <v>419</v>
      </c>
      <c r="B243" s="7">
        <v>313670</v>
      </c>
      <c r="C243" s="17" t="s">
        <v>1118</v>
      </c>
      <c r="D243" s="36" t="s">
        <v>57</v>
      </c>
      <c r="E243" s="36" t="s">
        <v>57</v>
      </c>
      <c r="F243" s="12">
        <f>VLOOKUP(A243,Dengue!$1:$1048576,10,FALSE)</f>
        <v>11</v>
      </c>
      <c r="G243" s="12">
        <f>VLOOKUP($A243,Chik!$1:$1048576,10,FALSE)</f>
        <v>2</v>
      </c>
      <c r="H243" s="12">
        <f>VLOOKUP($A243,zika!$1:$1048576,10,FALSE)</f>
        <v>0</v>
      </c>
      <c r="I243" s="12">
        <f t="shared" si="9"/>
        <v>13</v>
      </c>
      <c r="J243" s="11">
        <v>564310</v>
      </c>
      <c r="K243" s="58" t="s">
        <v>1128</v>
      </c>
      <c r="L243" s="8">
        <f t="shared" si="10"/>
        <v>2.3036983218443763</v>
      </c>
      <c r="M243" s="7" t="str">
        <f t="shared" si="11"/>
        <v>Baixa</v>
      </c>
      <c r="N243" s="7">
        <f>VLOOKUP($B243,LIRAa!$1:$1048576,3,FALSE)</f>
        <v>1.6</v>
      </c>
      <c r="O243" s="7">
        <f>VLOOKUP($B243,LIRAa!$1:$1048576,4,FALSE)</f>
        <v>3.4</v>
      </c>
      <c r="P243" s="7">
        <f>VLOOKUP($B243,LIRAa!$1:$1048576,5,FALSE)</f>
        <v>3.4</v>
      </c>
      <c r="S243" s="38"/>
    </row>
    <row r="244" spans="1:19" ht="15.75" x14ac:dyDescent="0.25">
      <c r="A244" s="42">
        <v>563</v>
      </c>
      <c r="B244" s="7">
        <v>314810</v>
      </c>
      <c r="C244" s="17" t="s">
        <v>1110</v>
      </c>
      <c r="D244" s="36" t="s">
        <v>8</v>
      </c>
      <c r="E244" s="36" t="s">
        <v>581</v>
      </c>
      <c r="F244" s="12">
        <f>VLOOKUP(A244,Dengue!$1:$1048576,10,FALSE)</f>
        <v>2</v>
      </c>
      <c r="G244" s="12">
        <f>VLOOKUP($A244,Chik!$1:$1048576,10,FALSE)</f>
        <v>0</v>
      </c>
      <c r="H244" s="12">
        <f>VLOOKUP($A244,zika!$1:$1048576,10,FALSE)</f>
        <v>0</v>
      </c>
      <c r="I244" s="12">
        <f t="shared" si="9"/>
        <v>2</v>
      </c>
      <c r="J244" s="11">
        <v>90041</v>
      </c>
      <c r="K244" s="58" t="s">
        <v>1126</v>
      </c>
      <c r="L244" s="8">
        <f t="shared" si="10"/>
        <v>2.2212103375129106</v>
      </c>
      <c r="M244" s="7" t="str">
        <f t="shared" si="11"/>
        <v>Baixa</v>
      </c>
      <c r="N244" s="7">
        <f>VLOOKUP($B244,LIRAa!$1:$1048576,3,FALSE)</f>
        <v>1</v>
      </c>
      <c r="O244" s="7">
        <f>VLOOKUP($B244,LIRAa!$1:$1048576,4,FALSE)</f>
        <v>3.4</v>
      </c>
      <c r="P244" s="7">
        <f>VLOOKUP($B244,LIRAa!$1:$1048576,5,FALSE)</f>
        <v>2.2000000000000002</v>
      </c>
      <c r="S244" s="38"/>
    </row>
    <row r="245" spans="1:19" ht="15.75" x14ac:dyDescent="0.25">
      <c r="A245" s="42">
        <v>707</v>
      </c>
      <c r="B245" s="7">
        <v>316070</v>
      </c>
      <c r="C245" s="17" t="s">
        <v>1118</v>
      </c>
      <c r="D245" s="36" t="s">
        <v>57</v>
      </c>
      <c r="E245" s="36" t="s">
        <v>717</v>
      </c>
      <c r="F245" s="12">
        <f>VLOOKUP(A245,Dengue!$1:$1048576,10,FALSE)</f>
        <v>1</v>
      </c>
      <c r="G245" s="12">
        <f>VLOOKUP($A245,Chik!$1:$1048576,10,FALSE)</f>
        <v>0</v>
      </c>
      <c r="H245" s="12">
        <f>VLOOKUP($A245,zika!$1:$1048576,10,FALSE)</f>
        <v>0</v>
      </c>
      <c r="I245" s="12">
        <f t="shared" si="9"/>
        <v>1</v>
      </c>
      <c r="J245" s="11">
        <v>46555</v>
      </c>
      <c r="K245" s="58" t="s">
        <v>1125</v>
      </c>
      <c r="L245" s="8">
        <f t="shared" si="10"/>
        <v>2.14799699280421</v>
      </c>
      <c r="M245" s="7" t="str">
        <f t="shared" si="11"/>
        <v>Baixa</v>
      </c>
      <c r="N245" s="7">
        <f>VLOOKUP($B245,LIRAa!$1:$1048576,3,FALSE)</f>
        <v>0</v>
      </c>
      <c r="O245" s="7">
        <f>VLOOKUP($B245,LIRAa!$1:$1048576,4,FALSE)</f>
        <v>1</v>
      </c>
      <c r="P245" s="7">
        <f>VLOOKUP($B245,LIRAa!$1:$1048576,5,FALSE)</f>
        <v>1</v>
      </c>
      <c r="S245" s="38"/>
    </row>
    <row r="246" spans="1:19" ht="15.75" x14ac:dyDescent="0.25">
      <c r="A246" s="42">
        <v>38</v>
      </c>
      <c r="B246" s="7">
        <v>310350</v>
      </c>
      <c r="C246" s="17" t="s">
        <v>1110</v>
      </c>
      <c r="D246" s="36" t="s">
        <v>8</v>
      </c>
      <c r="E246" s="36" t="s">
        <v>67</v>
      </c>
      <c r="F246" s="12">
        <f>VLOOKUP(A246,Dengue!$1:$1048576,10,FALSE)</f>
        <v>1</v>
      </c>
      <c r="G246" s="12">
        <f>VLOOKUP($A246,Chik!$1:$1048576,10,FALSE)</f>
        <v>1</v>
      </c>
      <c r="H246" s="12">
        <f>VLOOKUP($A246,zika!$1:$1048576,10,FALSE)</f>
        <v>0</v>
      </c>
      <c r="I246" s="12">
        <f t="shared" si="9"/>
        <v>2</v>
      </c>
      <c r="J246" s="11">
        <v>116691</v>
      </c>
      <c r="K246" s="58" t="s">
        <v>1127</v>
      </c>
      <c r="L246" s="8">
        <f t="shared" si="10"/>
        <v>1.7139282378246823</v>
      </c>
      <c r="M246" s="7" t="str">
        <f t="shared" si="11"/>
        <v>Baixa</v>
      </c>
      <c r="N246" s="7">
        <f>VLOOKUP($B246,LIRAa!$1:$1048576,3,FALSE)</f>
        <v>1.6</v>
      </c>
      <c r="O246" s="7">
        <f>VLOOKUP($B246,LIRAa!$1:$1048576,4,FALSE)</f>
        <v>3.8</v>
      </c>
      <c r="P246" s="7">
        <f>VLOOKUP($B246,LIRAa!$1:$1048576,5,FALSE)</f>
        <v>4.5</v>
      </c>
      <c r="S246" s="38"/>
    </row>
    <row r="247" spans="1:19" ht="15.75" x14ac:dyDescent="0.25">
      <c r="A247" s="42">
        <v>430</v>
      </c>
      <c r="B247" s="7">
        <v>313760</v>
      </c>
      <c r="C247" s="17" t="s">
        <v>1111</v>
      </c>
      <c r="D247" s="36" t="s">
        <v>98</v>
      </c>
      <c r="E247" s="36" t="s">
        <v>454</v>
      </c>
      <c r="F247" s="12">
        <f>VLOOKUP(A247,Dengue!$1:$1048576,10,FALSE)</f>
        <v>1</v>
      </c>
      <c r="G247" s="12">
        <f>VLOOKUP($A247,Chik!$1:$1048576,10,FALSE)</f>
        <v>0</v>
      </c>
      <c r="H247" s="12">
        <f>VLOOKUP($A247,zika!$1:$1048576,10,FALSE)</f>
        <v>0</v>
      </c>
      <c r="I247" s="12">
        <f t="shared" si="9"/>
        <v>1</v>
      </c>
      <c r="J247" s="11">
        <v>63359</v>
      </c>
      <c r="K247" s="58" t="s">
        <v>1125</v>
      </c>
      <c r="L247" s="8">
        <f t="shared" si="10"/>
        <v>1.5783077384428414</v>
      </c>
      <c r="M247" s="7" t="str">
        <f t="shared" si="11"/>
        <v>Baixa</v>
      </c>
      <c r="N247" s="7">
        <f>VLOOKUP($B247,LIRAa!$1:$1048576,3,FALSE)</f>
        <v>0.5</v>
      </c>
      <c r="O247" s="7">
        <f>VLOOKUP($B247,LIRAa!$1:$1048576,4,FALSE)</f>
        <v>0.3</v>
      </c>
      <c r="P247" s="7">
        <f>VLOOKUP($B247,LIRAa!$1:$1048576,5,FALSE)</f>
        <v>0.6</v>
      </c>
      <c r="S247" s="38"/>
    </row>
    <row r="248" spans="1:19" ht="15.75" x14ac:dyDescent="0.25">
      <c r="A248" s="42">
        <v>399</v>
      </c>
      <c r="B248" s="7">
        <v>313520</v>
      </c>
      <c r="C248" s="17" t="s">
        <v>1121</v>
      </c>
      <c r="D248" s="36" t="s">
        <v>121</v>
      </c>
      <c r="E248" s="36" t="s">
        <v>121</v>
      </c>
      <c r="F248" s="12">
        <f>VLOOKUP(A248,Dengue!$1:$1048576,10,FALSE)</f>
        <v>0</v>
      </c>
      <c r="G248" s="12">
        <f>VLOOKUP($A248,Chik!$1:$1048576,10,FALSE)</f>
        <v>1</v>
      </c>
      <c r="H248" s="12">
        <f>VLOOKUP($A248,zika!$1:$1048576,10,FALSE)</f>
        <v>0</v>
      </c>
      <c r="I248" s="12">
        <f t="shared" si="9"/>
        <v>1</v>
      </c>
      <c r="J248" s="11">
        <v>67628</v>
      </c>
      <c r="K248" s="58" t="s">
        <v>1125</v>
      </c>
      <c r="L248" s="8">
        <f t="shared" si="10"/>
        <v>1.4786774708700539</v>
      </c>
      <c r="M248" s="7" t="str">
        <f t="shared" si="11"/>
        <v>Baixa</v>
      </c>
      <c r="N248" s="7">
        <f>VLOOKUP($B248,LIRAa!$1:$1048576,3,FALSE)</f>
        <v>0</v>
      </c>
      <c r="O248" s="7">
        <f>VLOOKUP($B248,LIRAa!$1:$1048576,4,FALSE)</f>
        <v>0.6</v>
      </c>
      <c r="P248" s="7" t="str">
        <f>VLOOKUP($B248,LIRAa!$1:$1048576,5,FALSE)</f>
        <v>Sem Informação</v>
      </c>
      <c r="S248" s="38"/>
    </row>
    <row r="249" spans="1:19" ht="15.75" x14ac:dyDescent="0.25">
      <c r="A249" s="42">
        <v>615</v>
      </c>
      <c r="B249" s="7">
        <v>315250</v>
      </c>
      <c r="C249" s="17" t="s">
        <v>1117</v>
      </c>
      <c r="D249" s="36" t="s">
        <v>36</v>
      </c>
      <c r="E249" s="36" t="s">
        <v>36</v>
      </c>
      <c r="F249" s="12">
        <f>VLOOKUP(A249,Dengue!$1:$1048576,10,FALSE)</f>
        <v>2</v>
      </c>
      <c r="G249" s="12">
        <f>VLOOKUP($A249,Chik!$1:$1048576,10,FALSE)</f>
        <v>0</v>
      </c>
      <c r="H249" s="12">
        <f>VLOOKUP($A249,zika!$1:$1048576,10,FALSE)</f>
        <v>0</v>
      </c>
      <c r="I249" s="12">
        <f t="shared" si="9"/>
        <v>2</v>
      </c>
      <c r="J249" s="11">
        <v>148862</v>
      </c>
      <c r="K249" s="58" t="s">
        <v>1127</v>
      </c>
      <c r="L249" s="8">
        <f t="shared" si="10"/>
        <v>1.3435262189141621</v>
      </c>
      <c r="M249" s="7" t="str">
        <f t="shared" si="11"/>
        <v>Baixa</v>
      </c>
      <c r="N249" s="7">
        <f>VLOOKUP($B249,LIRAa!$1:$1048576,3,FALSE)</f>
        <v>0.5</v>
      </c>
      <c r="O249" s="7">
        <f>VLOOKUP($B249,LIRAa!$1:$1048576,4,FALSE)</f>
        <v>3</v>
      </c>
      <c r="P249" s="7">
        <f>VLOOKUP($B249,LIRAa!$1:$1048576,5,FALSE)</f>
        <v>3.2</v>
      </c>
      <c r="S249" s="38"/>
    </row>
    <row r="250" spans="1:19" ht="15.75" x14ac:dyDescent="0.25">
      <c r="A250" s="42">
        <v>814</v>
      </c>
      <c r="B250" s="7">
        <v>316930</v>
      </c>
      <c r="C250" s="17" t="s">
        <v>1117</v>
      </c>
      <c r="D250" s="36" t="s">
        <v>33</v>
      </c>
      <c r="E250" s="36" t="s">
        <v>821</v>
      </c>
      <c r="F250" s="12">
        <f>VLOOKUP(A250,Dengue!$1:$1048576,10,FALSE)</f>
        <v>1</v>
      </c>
      <c r="G250" s="12">
        <f>VLOOKUP($A250,Chik!$1:$1048576,10,FALSE)</f>
        <v>0</v>
      </c>
      <c r="H250" s="12">
        <f>VLOOKUP($A250,zika!$1:$1048576,10,FALSE)</f>
        <v>0</v>
      </c>
      <c r="I250" s="12">
        <f t="shared" si="9"/>
        <v>1</v>
      </c>
      <c r="J250" s="11">
        <v>78913</v>
      </c>
      <c r="K250" s="58" t="s">
        <v>1126</v>
      </c>
      <c r="L250" s="8">
        <f t="shared" si="10"/>
        <v>1.2672183290459114</v>
      </c>
      <c r="M250" s="7" t="str">
        <f t="shared" si="11"/>
        <v>Baixa</v>
      </c>
      <c r="N250" s="7">
        <f>VLOOKUP($B250,LIRAa!$1:$1048576,3,FALSE)</f>
        <v>0.3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19" ht="15.75" x14ac:dyDescent="0.25">
      <c r="A251" s="42">
        <v>233</v>
      </c>
      <c r="B251" s="7">
        <v>312090</v>
      </c>
      <c r="C251" s="17" t="s">
        <v>1111</v>
      </c>
      <c r="D251" s="36" t="s">
        <v>11</v>
      </c>
      <c r="E251" s="36" t="s">
        <v>267</v>
      </c>
      <c r="F251" s="12">
        <f>VLOOKUP(A251,Dengue!$1:$1048576,10,FALSE)</f>
        <v>1</v>
      </c>
      <c r="G251" s="12">
        <f>VLOOKUP($A251,Chik!$1:$1048576,10,FALSE)</f>
        <v>0</v>
      </c>
      <c r="H251" s="12">
        <f>VLOOKUP($A251,zika!$1:$1048576,10,FALSE)</f>
        <v>0</v>
      </c>
      <c r="I251" s="12">
        <f t="shared" si="9"/>
        <v>1</v>
      </c>
      <c r="J251" s="11">
        <v>79625</v>
      </c>
      <c r="K251" s="58" t="s">
        <v>1126</v>
      </c>
      <c r="L251" s="8">
        <f t="shared" si="10"/>
        <v>1.2558869701726845</v>
      </c>
      <c r="M251" s="7" t="str">
        <f t="shared" si="11"/>
        <v>Baixa</v>
      </c>
      <c r="N251" s="7">
        <f>VLOOKUP($B251,LIRAa!$1:$1048576,3,FALSE)</f>
        <v>2.1</v>
      </c>
      <c r="O251" s="7">
        <f>VLOOKUP($B251,LIRAa!$1:$1048576,4,FALSE)</f>
        <v>4</v>
      </c>
      <c r="P251" s="7">
        <f>VLOOKUP($B251,LIRAa!$1:$1048576,5,FALSE)</f>
        <v>4.3</v>
      </c>
      <c r="S251" s="38"/>
    </row>
    <row r="252" spans="1:19" ht="15.75" x14ac:dyDescent="0.25">
      <c r="A252" s="42">
        <v>824</v>
      </c>
      <c r="B252" s="7">
        <v>317010</v>
      </c>
      <c r="C252" s="17" t="s">
        <v>1114</v>
      </c>
      <c r="D252" s="36" t="s">
        <v>24</v>
      </c>
      <c r="E252" s="36" t="s">
        <v>24</v>
      </c>
      <c r="F252" s="12">
        <f>VLOOKUP(A252,Dengue!$1:$1048576,10,FALSE)</f>
        <v>3</v>
      </c>
      <c r="G252" s="12">
        <f>VLOOKUP($A252,Chik!$1:$1048576,10,FALSE)</f>
        <v>1</v>
      </c>
      <c r="H252" s="12">
        <f>VLOOKUP($A252,zika!$1:$1048576,10,FALSE)</f>
        <v>0</v>
      </c>
      <c r="I252" s="12">
        <f t="shared" si="9"/>
        <v>4</v>
      </c>
      <c r="J252" s="11">
        <v>330361</v>
      </c>
      <c r="K252" s="58" t="s">
        <v>1127</v>
      </c>
      <c r="L252" s="8">
        <f t="shared" si="10"/>
        <v>1.2107966739415368</v>
      </c>
      <c r="M252" s="7" t="str">
        <f t="shared" si="11"/>
        <v>Baixa</v>
      </c>
      <c r="N252" s="7">
        <f>VLOOKUP($B252,LIRAa!$1:$1048576,3,FALSE)</f>
        <v>1.6</v>
      </c>
      <c r="O252" s="7">
        <f>VLOOKUP($B252,LIRAa!$1:$1048576,4,FALSE)</f>
        <v>2.4</v>
      </c>
      <c r="P252" s="7">
        <f>VLOOKUP($B252,LIRAa!$1:$1048576,5,FALSE)</f>
        <v>3</v>
      </c>
      <c r="S252" s="38"/>
    </row>
    <row r="253" spans="1:19" ht="15.75" x14ac:dyDescent="0.25">
      <c r="A253" s="42">
        <v>552</v>
      </c>
      <c r="B253" s="7">
        <v>314700</v>
      </c>
      <c r="C253" s="17" t="s">
        <v>1120</v>
      </c>
      <c r="D253" s="36" t="s">
        <v>80</v>
      </c>
      <c r="E253" s="36" t="s">
        <v>573</v>
      </c>
      <c r="F253" s="12">
        <f>VLOOKUP(A253,Dengue!$1:$1048576,10,FALSE)</f>
        <v>1</v>
      </c>
      <c r="G253" s="12">
        <f>VLOOKUP($A253,Chik!$1:$1048576,10,FALSE)</f>
        <v>0</v>
      </c>
      <c r="H253" s="12">
        <f>VLOOKUP($A253,zika!$1:$1048576,10,FALSE)</f>
        <v>0</v>
      </c>
      <c r="I253" s="12">
        <f t="shared" si="9"/>
        <v>1</v>
      </c>
      <c r="J253" s="11">
        <v>92430</v>
      </c>
      <c r="K253" s="58" t="s">
        <v>1126</v>
      </c>
      <c r="L253" s="8">
        <f t="shared" si="10"/>
        <v>1.0818998160770312</v>
      </c>
      <c r="M253" s="7" t="str">
        <f t="shared" si="11"/>
        <v>Baixa</v>
      </c>
      <c r="N253" s="7">
        <f>VLOOKUP($B253,LIRAa!$1:$1048576,3,FALSE)</f>
        <v>4.2</v>
      </c>
      <c r="O253" s="7">
        <f>VLOOKUP($B253,LIRAa!$1:$1048576,4,FALSE)</f>
        <v>7.5</v>
      </c>
      <c r="P253" s="7">
        <f>VLOOKUP($B253,LIRAa!$1:$1048576,5,FALSE)</f>
        <v>6.3</v>
      </c>
      <c r="S253" s="38"/>
    </row>
    <row r="254" spans="1:19" ht="15.75" x14ac:dyDescent="0.25">
      <c r="A254" s="42">
        <v>383</v>
      </c>
      <c r="B254" s="7">
        <v>313380</v>
      </c>
      <c r="C254" s="17" t="s">
        <v>1115</v>
      </c>
      <c r="D254" s="36" t="s">
        <v>26</v>
      </c>
      <c r="E254" s="36" t="s">
        <v>410</v>
      </c>
      <c r="F254" s="12">
        <f>VLOOKUP(A254,Dengue!$1:$1048576,10,FALSE)</f>
        <v>1</v>
      </c>
      <c r="G254" s="12">
        <f>VLOOKUP($A254,Chik!$1:$1048576,10,FALSE)</f>
        <v>0</v>
      </c>
      <c r="H254" s="12">
        <f>VLOOKUP($A254,zika!$1:$1048576,10,FALSE)</f>
        <v>0</v>
      </c>
      <c r="I254" s="12">
        <f t="shared" si="9"/>
        <v>1</v>
      </c>
      <c r="J254" s="11">
        <v>92561</v>
      </c>
      <c r="K254" s="58" t="s">
        <v>1126</v>
      </c>
      <c r="L254" s="8">
        <f t="shared" si="10"/>
        <v>1.0803686217737494</v>
      </c>
      <c r="M254" s="7" t="str">
        <f t="shared" si="11"/>
        <v>Baixa</v>
      </c>
      <c r="N254" s="7">
        <f>VLOOKUP($B254,LIRAa!$1:$1048576,3,FALSE)</f>
        <v>1</v>
      </c>
      <c r="O254" s="7">
        <f>VLOOKUP($B254,LIRAa!$1:$1048576,4,FALSE)</f>
        <v>3</v>
      </c>
      <c r="P254" s="7">
        <f>VLOOKUP($B254,LIRAa!$1:$1048576,5,FALSE)</f>
        <v>2.4</v>
      </c>
      <c r="S254" s="38"/>
    </row>
    <row r="255" spans="1:19" ht="15.75" x14ac:dyDescent="0.25">
      <c r="A255" s="42">
        <v>436</v>
      </c>
      <c r="B255" s="7">
        <v>313820</v>
      </c>
      <c r="C255" s="17" t="s">
        <v>1117</v>
      </c>
      <c r="D255" s="36" t="s">
        <v>33</v>
      </c>
      <c r="E255" s="36" t="s">
        <v>460</v>
      </c>
      <c r="F255" s="12">
        <f>VLOOKUP(A255,Dengue!$1:$1048576,10,FALSE)</f>
        <v>1</v>
      </c>
      <c r="G255" s="12">
        <f>VLOOKUP($A255,Chik!$1:$1048576,10,FALSE)</f>
        <v>0</v>
      </c>
      <c r="H255" s="12">
        <f>VLOOKUP($A255,zika!$1:$1048576,10,FALSE)</f>
        <v>0</v>
      </c>
      <c r="I255" s="12">
        <f t="shared" si="9"/>
        <v>1</v>
      </c>
      <c r="J255" s="11">
        <v>102728</v>
      </c>
      <c r="K255" s="58" t="s">
        <v>1127</v>
      </c>
      <c r="L255" s="8">
        <f t="shared" si="10"/>
        <v>0.973444435791605</v>
      </c>
      <c r="M255" s="7" t="str">
        <f t="shared" si="11"/>
        <v>Baixa</v>
      </c>
      <c r="N255" s="7">
        <f>VLOOKUP($B255,LIRAa!$1:$1048576,3,FALSE)</f>
        <v>0.1</v>
      </c>
      <c r="O255" s="7">
        <f>VLOOKUP($B255,LIRAa!$1:$1048576,4,FALSE)</f>
        <v>2.1</v>
      </c>
      <c r="P255" s="7" t="str">
        <f>VLOOKUP($B255,LIRAa!$1:$1048576,5,FALSE)</f>
        <v>Sem Informação</v>
      </c>
      <c r="S255" s="38"/>
    </row>
    <row r="256" spans="1:19" ht="15.75" x14ac:dyDescent="0.25">
      <c r="A256" s="42">
        <v>361</v>
      </c>
      <c r="B256" s="7">
        <v>313170</v>
      </c>
      <c r="C256" s="17" t="s">
        <v>1111</v>
      </c>
      <c r="D256" s="36" t="s">
        <v>90</v>
      </c>
      <c r="E256" s="36" t="s">
        <v>90</v>
      </c>
      <c r="F256" s="12">
        <f>VLOOKUP(A256,Dengue!$1:$1048576,10,FALSE)</f>
        <v>1</v>
      </c>
      <c r="G256" s="12">
        <f>VLOOKUP($A256,Chik!$1:$1048576,10,FALSE)</f>
        <v>0</v>
      </c>
      <c r="H256" s="12">
        <f>VLOOKUP($A256,zika!$1:$1048576,10,FALSE)</f>
        <v>0</v>
      </c>
      <c r="I256" s="12">
        <f t="shared" si="9"/>
        <v>1</v>
      </c>
      <c r="J256" s="11">
        <v>119186</v>
      </c>
      <c r="K256" s="58" t="s">
        <v>1127</v>
      </c>
      <c r="L256" s="8">
        <f t="shared" si="10"/>
        <v>0.83902471766818254</v>
      </c>
      <c r="M256" s="7" t="str">
        <f t="shared" si="11"/>
        <v>Baixa</v>
      </c>
      <c r="N256" s="7">
        <f>VLOOKUP($B256,LIRAa!$1:$1048576,3,FALSE)</f>
        <v>1.9</v>
      </c>
      <c r="O256" s="7">
        <f>VLOOKUP($B256,LIRAa!$1:$1048576,4,FALSE)</f>
        <v>4.7</v>
      </c>
      <c r="P256" s="7">
        <f>VLOOKUP($B256,LIRAa!$1:$1048576,5,FALSE)</f>
        <v>5.2</v>
      </c>
      <c r="S256" s="38"/>
    </row>
    <row r="257" spans="1:19" ht="15.75" x14ac:dyDescent="0.25">
      <c r="A257" s="42">
        <v>395</v>
      </c>
      <c r="B257" s="7">
        <v>313500</v>
      </c>
      <c r="C257" s="17" t="s">
        <v>1113</v>
      </c>
      <c r="D257" s="36" t="s">
        <v>20</v>
      </c>
      <c r="E257" s="36" t="s">
        <v>421</v>
      </c>
      <c r="F257" s="12">
        <f>VLOOKUP(A257,Dengue!$1:$1048576,10,FALSE)</f>
        <v>0</v>
      </c>
      <c r="G257" s="12">
        <f>VLOOKUP($A257,Chik!$1:$1048576,10,FALSE)</f>
        <v>0</v>
      </c>
      <c r="H257" s="12">
        <f>VLOOKUP($A257,zika!$1:$1048576,10,FALSE)</f>
        <v>0</v>
      </c>
      <c r="I257" s="12">
        <f t="shared" si="9"/>
        <v>0</v>
      </c>
      <c r="J257" s="11">
        <v>3124</v>
      </c>
      <c r="K257" s="58" t="s">
        <v>1124</v>
      </c>
      <c r="L257" s="8">
        <f t="shared" si="10"/>
        <v>0</v>
      </c>
      <c r="M257" s="7" t="str">
        <f t="shared" si="11"/>
        <v>Silencioso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19" ht="15.75" x14ac:dyDescent="0.25">
      <c r="A258" s="42">
        <v>321</v>
      </c>
      <c r="B258" s="7">
        <v>312825</v>
      </c>
      <c r="C258" s="17" t="s">
        <v>1121</v>
      </c>
      <c r="D258" s="36" t="s">
        <v>102</v>
      </c>
      <c r="E258" s="36" t="s">
        <v>350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 t="shared" si="9"/>
        <v>0</v>
      </c>
      <c r="J258" s="11">
        <v>4954</v>
      </c>
      <c r="K258" s="58" t="s">
        <v>1124</v>
      </c>
      <c r="L258" s="8">
        <f t="shared" si="10"/>
        <v>0</v>
      </c>
      <c r="M258" s="7" t="str">
        <f t="shared" si="11"/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38"/>
    </row>
    <row r="259" spans="1:19" ht="15.75" x14ac:dyDescent="0.25">
      <c r="A259" s="42">
        <v>125</v>
      </c>
      <c r="B259" s="7">
        <v>311140</v>
      </c>
      <c r="C259" s="17" t="s">
        <v>1114</v>
      </c>
      <c r="D259" s="36" t="s">
        <v>24</v>
      </c>
      <c r="E259" s="36" t="s">
        <v>160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 t="shared" si="9"/>
        <v>0</v>
      </c>
      <c r="J259" s="11">
        <v>8029</v>
      </c>
      <c r="K259" s="58" t="s">
        <v>1124</v>
      </c>
      <c r="L259" s="8">
        <f t="shared" si="10"/>
        <v>0</v>
      </c>
      <c r="M259" s="7" t="str">
        <f t="shared" si="11"/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19" ht="15.75" x14ac:dyDescent="0.25">
      <c r="A260" s="42">
        <v>792</v>
      </c>
      <c r="B260" s="7">
        <v>316730</v>
      </c>
      <c r="C260" s="17" t="s">
        <v>1118</v>
      </c>
      <c r="D260" s="36" t="s">
        <v>62</v>
      </c>
      <c r="E260" s="36" t="s">
        <v>800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 t="shared" si="9"/>
        <v>0</v>
      </c>
      <c r="J260" s="11">
        <v>2258</v>
      </c>
      <c r="K260" s="58" t="s">
        <v>1124</v>
      </c>
      <c r="L260" s="8">
        <f t="shared" si="10"/>
        <v>0</v>
      </c>
      <c r="M260" s="7" t="str">
        <f t="shared" si="11"/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19" ht="15.75" x14ac:dyDescent="0.25">
      <c r="A261" s="42">
        <v>489</v>
      </c>
      <c r="B261" s="7">
        <v>314230</v>
      </c>
      <c r="C261" s="17" t="s">
        <v>1111</v>
      </c>
      <c r="D261" s="36" t="s">
        <v>98</v>
      </c>
      <c r="E261" s="36" t="s">
        <v>511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 t="shared" si="9"/>
        <v>0</v>
      </c>
      <c r="J261" s="11">
        <v>4904</v>
      </c>
      <c r="K261" s="58" t="s">
        <v>1124</v>
      </c>
      <c r="L261" s="8">
        <f t="shared" si="10"/>
        <v>0</v>
      </c>
      <c r="M261" s="7" t="str">
        <f t="shared" si="11"/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19" ht="15.75" x14ac:dyDescent="0.25">
      <c r="A262" s="42">
        <v>285</v>
      </c>
      <c r="B262" s="7">
        <v>312560</v>
      </c>
      <c r="C262" s="17" t="s">
        <v>1116</v>
      </c>
      <c r="D262" s="36" t="s">
        <v>30</v>
      </c>
      <c r="E262" s="36" t="s">
        <v>316</v>
      </c>
      <c r="F262" s="12">
        <f>VLOOKUP(A262,Dengue!$1:$1048576,10,FALSE)</f>
        <v>0</v>
      </c>
      <c r="G262" s="12">
        <f>VLOOKUP($A262,Chik!$1:$1048576,10,FALSE)</f>
        <v>0</v>
      </c>
      <c r="H262" s="12">
        <f>VLOOKUP($A262,zika!$1:$1048576,10,FALSE)</f>
        <v>0</v>
      </c>
      <c r="I262" s="12">
        <f t="shared" ref="I262:I325" si="12">H262+F262+G262</f>
        <v>0</v>
      </c>
      <c r="J262" s="11">
        <v>7409</v>
      </c>
      <c r="K262" s="58" t="s">
        <v>1124</v>
      </c>
      <c r="L262" s="8">
        <f t="shared" ref="L262:L325" si="13">I262/J262*100000</f>
        <v>0</v>
      </c>
      <c r="M262" s="7" t="str">
        <f t="shared" ref="M262:M325" si="14">IF(L262=0,"Silencioso",IF(AND(L262&gt;0,L262&lt;100),"Baixa",IF(AND(L262&gt;=100,L262&lt;300),"Média",IF(AND(L262&gt;=300,L262&lt;500),"Alta",IF(L262&gt;=500,"Muito Alta","Avaliar")))))</f>
        <v>Silencioso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19" ht="15.75" x14ac:dyDescent="0.25">
      <c r="A263" s="42">
        <v>294</v>
      </c>
      <c r="B263" s="7">
        <v>312640</v>
      </c>
      <c r="C263" s="17" t="s">
        <v>1111</v>
      </c>
      <c r="D263" s="36" t="s">
        <v>11</v>
      </c>
      <c r="E263" s="36" t="s">
        <v>325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 t="shared" si="12"/>
        <v>0</v>
      </c>
      <c r="J263" s="11">
        <v>2927</v>
      </c>
      <c r="K263" s="58" t="s">
        <v>1124</v>
      </c>
      <c r="L263" s="8">
        <f t="shared" si="13"/>
        <v>0</v>
      </c>
      <c r="M263" s="7" t="str">
        <f t="shared" si="14"/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38"/>
    </row>
    <row r="264" spans="1:19" ht="15.75" x14ac:dyDescent="0.25">
      <c r="A264" s="42">
        <v>14</v>
      </c>
      <c r="B264" s="7">
        <v>310140</v>
      </c>
      <c r="C264" s="17" t="s">
        <v>1117</v>
      </c>
      <c r="D264" s="36" t="s">
        <v>36</v>
      </c>
      <c r="E264" s="36" t="s">
        <v>37</v>
      </c>
      <c r="F264" s="12">
        <f>VLOOKUP(A264,Dengue!$1:$1048576,10,FALSE)</f>
        <v>0</v>
      </c>
      <c r="G264" s="12">
        <f>VLOOKUP($A264,Chik!$1:$1048576,10,FALSE)</f>
        <v>0</v>
      </c>
      <c r="H264" s="12">
        <f>VLOOKUP($A264,zika!$1:$1048576,10,FALSE)</f>
        <v>0</v>
      </c>
      <c r="I264" s="12">
        <f t="shared" si="12"/>
        <v>0</v>
      </c>
      <c r="J264" s="11">
        <v>3003</v>
      </c>
      <c r="K264" s="58" t="s">
        <v>1124</v>
      </c>
      <c r="L264" s="8">
        <f t="shared" si="13"/>
        <v>0</v>
      </c>
      <c r="M264" s="7" t="str">
        <f t="shared" si="14"/>
        <v>Silencioso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38"/>
    </row>
    <row r="265" spans="1:19" ht="15.75" x14ac:dyDescent="0.25">
      <c r="A265" s="42">
        <v>457</v>
      </c>
      <c r="B265" s="7">
        <v>313980</v>
      </c>
      <c r="C265" s="17" t="s">
        <v>1118</v>
      </c>
      <c r="D265" s="36" t="s">
        <v>57</v>
      </c>
      <c r="E265" s="36" t="s">
        <v>479</v>
      </c>
      <c r="F265" s="12">
        <f>VLOOKUP(A265,Dengue!$1:$1048576,10,FALSE)</f>
        <v>0</v>
      </c>
      <c r="G265" s="12">
        <f>VLOOKUP($A265,Chik!$1:$1048576,10,FALSE)</f>
        <v>0</v>
      </c>
      <c r="H265" s="12">
        <f>VLOOKUP($A265,zika!$1:$1048576,10,FALSE)</f>
        <v>0</v>
      </c>
      <c r="I265" s="12">
        <f t="shared" si="12"/>
        <v>0</v>
      </c>
      <c r="J265" s="11">
        <v>12725</v>
      </c>
      <c r="K265" s="58" t="s">
        <v>1124</v>
      </c>
      <c r="L265" s="8">
        <f t="shared" si="13"/>
        <v>0</v>
      </c>
      <c r="M265" s="7" t="str">
        <f t="shared" si="14"/>
        <v>Silencioso</v>
      </c>
      <c r="N265" s="7" t="str">
        <f>VLOOKUP($B265,LIRAa!$1:$1048576,3,FALSE)</f>
        <v>Sem Informação</v>
      </c>
      <c r="O265" s="7" t="str">
        <f>VLOOKUP($B265,LIRAa!$1:$1048576,4,FALSE)</f>
        <v>Sem Informação</v>
      </c>
      <c r="P265" s="7" t="str">
        <f>VLOOKUP($B265,LIRAa!$1:$1048576,5,FALSE)</f>
        <v>Sem Informação</v>
      </c>
      <c r="S265" s="38"/>
    </row>
    <row r="266" spans="1:19" ht="15.75" x14ac:dyDescent="0.25">
      <c r="A266" s="42">
        <v>712</v>
      </c>
      <c r="B266" s="7">
        <v>316105</v>
      </c>
      <c r="C266" s="17" t="s">
        <v>1113</v>
      </c>
      <c r="D266" s="36" t="s">
        <v>22</v>
      </c>
      <c r="E266" s="36" t="s">
        <v>722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 t="shared" si="12"/>
        <v>0</v>
      </c>
      <c r="J266" s="11">
        <v>3377</v>
      </c>
      <c r="K266" s="58" t="s">
        <v>1124</v>
      </c>
      <c r="L266" s="8">
        <f t="shared" si="13"/>
        <v>0</v>
      </c>
      <c r="M266" s="7" t="str">
        <f t="shared" si="14"/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38"/>
    </row>
    <row r="267" spans="1:19" ht="15.75" x14ac:dyDescent="0.25">
      <c r="A267" s="42">
        <v>626</v>
      </c>
      <c r="B267" s="7">
        <v>315370</v>
      </c>
      <c r="C267" s="17" t="s">
        <v>1111</v>
      </c>
      <c r="D267" s="36" t="s">
        <v>11</v>
      </c>
      <c r="E267" s="36" t="s">
        <v>638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 t="shared" si="12"/>
        <v>0</v>
      </c>
      <c r="J267" s="11">
        <v>3542</v>
      </c>
      <c r="K267" s="58" t="s">
        <v>1124</v>
      </c>
      <c r="L267" s="8">
        <f t="shared" si="13"/>
        <v>0</v>
      </c>
      <c r="M267" s="7" t="str">
        <f t="shared" si="14"/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38"/>
    </row>
    <row r="268" spans="1:19" ht="15.75" x14ac:dyDescent="0.25">
      <c r="A268" s="42">
        <v>252</v>
      </c>
      <c r="B268" s="7">
        <v>312247</v>
      </c>
      <c r="C268" s="17" t="s">
        <v>1120</v>
      </c>
      <c r="D268" s="36" t="s">
        <v>80</v>
      </c>
      <c r="E268" s="36" t="s">
        <v>284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 t="shared" si="12"/>
        <v>0</v>
      </c>
      <c r="J268" s="11">
        <v>3699</v>
      </c>
      <c r="K268" s="58" t="s">
        <v>1124</v>
      </c>
      <c r="L268" s="8">
        <f t="shared" si="13"/>
        <v>0</v>
      </c>
      <c r="M268" s="7" t="str">
        <f t="shared" si="14"/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38"/>
    </row>
    <row r="269" spans="1:19" ht="15.75" x14ac:dyDescent="0.25">
      <c r="A269" s="42">
        <v>122</v>
      </c>
      <c r="B269" s="7">
        <v>311115</v>
      </c>
      <c r="C269" s="17" t="s">
        <v>1121</v>
      </c>
      <c r="D269" s="36" t="s">
        <v>121</v>
      </c>
      <c r="E269" s="36" t="s">
        <v>157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 t="shared" si="12"/>
        <v>0</v>
      </c>
      <c r="J269" s="11">
        <v>3810</v>
      </c>
      <c r="K269" s="58" t="s">
        <v>1124</v>
      </c>
      <c r="L269" s="8">
        <f t="shared" si="13"/>
        <v>0</v>
      </c>
      <c r="M269" s="7" t="str">
        <f t="shared" si="14"/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19" ht="15.75" x14ac:dyDescent="0.25">
      <c r="A270" s="42">
        <v>557</v>
      </c>
      <c r="B270" s="7">
        <v>314770</v>
      </c>
      <c r="C270" s="17" t="s">
        <v>1115</v>
      </c>
      <c r="D270" s="36" t="s">
        <v>26</v>
      </c>
      <c r="E270" s="36" t="s">
        <v>578</v>
      </c>
      <c r="F270" s="12">
        <f>VLOOKUP(A270,Dengue!$1:$1048576,10,FALSE)</f>
        <v>0</v>
      </c>
      <c r="G270" s="12">
        <f>VLOOKUP($A270,Chik!$1:$1048576,10,FALSE)</f>
        <v>0</v>
      </c>
      <c r="H270" s="12">
        <f>VLOOKUP($A270,zika!$1:$1048576,10,FALSE)</f>
        <v>0</v>
      </c>
      <c r="I270" s="12">
        <f t="shared" si="12"/>
        <v>0</v>
      </c>
      <c r="J270" s="11">
        <v>8112</v>
      </c>
      <c r="K270" s="58" t="s">
        <v>1124</v>
      </c>
      <c r="L270" s="8">
        <f t="shared" si="13"/>
        <v>0</v>
      </c>
      <c r="M270" s="7" t="str">
        <f t="shared" si="14"/>
        <v>Silencioso</v>
      </c>
      <c r="N270" s="7" t="str">
        <f>VLOOKUP($B270,LIRAa!$1:$1048576,3,FALSE)</f>
        <v>Sem Informação</v>
      </c>
      <c r="O270" s="7" t="str">
        <f>VLOOKUP($B270,LIRAa!$1:$1048576,4,FALSE)</f>
        <v>Sem Informação</v>
      </c>
      <c r="P270" s="7" t="str">
        <f>VLOOKUP($B270,LIRAa!$1:$1048576,5,FALSE)</f>
        <v>Sem Informação</v>
      </c>
      <c r="S270" s="38"/>
    </row>
    <row r="271" spans="1:19" ht="15.75" x14ac:dyDescent="0.25">
      <c r="A271" s="42">
        <v>358</v>
      </c>
      <c r="B271" s="7">
        <v>313140</v>
      </c>
      <c r="C271" s="17" t="s">
        <v>1110</v>
      </c>
      <c r="D271" s="36" t="s">
        <v>142</v>
      </c>
      <c r="E271" s="36" t="s">
        <v>387</v>
      </c>
      <c r="F271" s="12">
        <f>VLOOKUP(A271,Dengue!$1:$1048576,10,FALSE)</f>
        <v>0</v>
      </c>
      <c r="G271" s="12">
        <f>VLOOKUP($A271,Chik!$1:$1048576,10,FALSE)</f>
        <v>0</v>
      </c>
      <c r="H271" s="12">
        <f>VLOOKUP($A271,zika!$1:$1048576,10,FALSE)</f>
        <v>0</v>
      </c>
      <c r="I271" s="12">
        <f t="shared" si="12"/>
        <v>0</v>
      </c>
      <c r="J271" s="11">
        <v>4217</v>
      </c>
      <c r="K271" s="58" t="s">
        <v>1124</v>
      </c>
      <c r="L271" s="8">
        <f t="shared" si="13"/>
        <v>0</v>
      </c>
      <c r="M271" s="7" t="str">
        <f t="shared" si="14"/>
        <v>Silencioso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19" ht="15.75" x14ac:dyDescent="0.25">
      <c r="A272" s="42">
        <v>170</v>
      </c>
      <c r="B272" s="7">
        <v>311547</v>
      </c>
      <c r="C272" s="17" t="s">
        <v>1121</v>
      </c>
      <c r="D272" s="36" t="s">
        <v>102</v>
      </c>
      <c r="E272" s="36" t="s">
        <v>205</v>
      </c>
      <c r="F272" s="12">
        <f>VLOOKUP(A272,Dengue!$1:$1048576,10,FALSE)</f>
        <v>0</v>
      </c>
      <c r="G272" s="12">
        <f>VLOOKUP($A272,Chik!$1:$1048576,10,FALSE)</f>
        <v>0</v>
      </c>
      <c r="H272" s="12">
        <f>VLOOKUP($A272,zika!$1:$1048576,10,FALSE)</f>
        <v>0</v>
      </c>
      <c r="I272" s="12">
        <f t="shared" si="12"/>
        <v>0</v>
      </c>
      <c r="J272" s="11">
        <v>5008</v>
      </c>
      <c r="K272" s="58" t="s">
        <v>1124</v>
      </c>
      <c r="L272" s="8">
        <f t="shared" si="13"/>
        <v>0</v>
      </c>
      <c r="M272" s="7" t="str">
        <f t="shared" si="14"/>
        <v>Silencioso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 t="str">
        <f>VLOOKUP($B272,LIRAa!$1:$1048576,5,FALSE)</f>
        <v>Sem Informação</v>
      </c>
      <c r="S272" s="38"/>
    </row>
    <row r="273" spans="1:19" ht="15.75" x14ac:dyDescent="0.25">
      <c r="A273" s="42">
        <v>621</v>
      </c>
      <c r="B273" s="7">
        <v>315310</v>
      </c>
      <c r="C273" s="17" t="s">
        <v>1118</v>
      </c>
      <c r="D273" s="36" t="s">
        <v>62</v>
      </c>
      <c r="E273" s="36" t="s">
        <v>633</v>
      </c>
      <c r="F273" s="12">
        <f>VLOOKUP(A273,Dengue!$1:$1048576,10,FALSE)</f>
        <v>0</v>
      </c>
      <c r="G273" s="12">
        <f>VLOOKUP($A273,Chik!$1:$1048576,10,FALSE)</f>
        <v>0</v>
      </c>
      <c r="H273" s="12">
        <f>VLOOKUP($A273,zika!$1:$1048576,10,FALSE)</f>
        <v>0</v>
      </c>
      <c r="I273" s="12">
        <f t="shared" si="12"/>
        <v>0</v>
      </c>
      <c r="J273" s="11">
        <v>5398</v>
      </c>
      <c r="K273" s="58" t="s">
        <v>1124</v>
      </c>
      <c r="L273" s="8">
        <f t="shared" si="13"/>
        <v>0</v>
      </c>
      <c r="M273" s="7" t="str">
        <f t="shared" si="14"/>
        <v>Silencioso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19" ht="15.75" x14ac:dyDescent="0.25">
      <c r="A274" s="42">
        <v>106</v>
      </c>
      <c r="B274" s="7">
        <v>310970</v>
      </c>
      <c r="C274" s="17" t="s">
        <v>1117</v>
      </c>
      <c r="D274" s="36" t="s">
        <v>36</v>
      </c>
      <c r="E274" s="36" t="s">
        <v>140</v>
      </c>
      <c r="F274" s="12">
        <f>VLOOKUP(A274,Dengue!$1:$1048576,10,FALSE)</f>
        <v>0</v>
      </c>
      <c r="G274" s="12">
        <f>VLOOKUP($A274,Chik!$1:$1048576,10,FALSE)</f>
        <v>0</v>
      </c>
      <c r="H274" s="12">
        <f>VLOOKUP($A274,zika!$1:$1048576,10,FALSE)</f>
        <v>0</v>
      </c>
      <c r="I274" s="12">
        <f t="shared" si="12"/>
        <v>0</v>
      </c>
      <c r="J274" s="11">
        <v>11514</v>
      </c>
      <c r="K274" s="58" t="s">
        <v>1124</v>
      </c>
      <c r="L274" s="8">
        <f t="shared" si="13"/>
        <v>0</v>
      </c>
      <c r="M274" s="7" t="str">
        <f t="shared" si="14"/>
        <v>Silencioso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19" ht="15.75" x14ac:dyDescent="0.25">
      <c r="A275" s="42">
        <v>388</v>
      </c>
      <c r="B275" s="7">
        <v>313430</v>
      </c>
      <c r="C275" s="17" t="s">
        <v>1117</v>
      </c>
      <c r="D275" s="36" t="s">
        <v>33</v>
      </c>
      <c r="E275" s="36" t="s">
        <v>414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 t="shared" si="12"/>
        <v>0</v>
      </c>
      <c r="J275" s="11">
        <v>6048</v>
      </c>
      <c r="K275" s="58" t="s">
        <v>1124</v>
      </c>
      <c r="L275" s="8">
        <f t="shared" si="13"/>
        <v>0</v>
      </c>
      <c r="M275" s="7" t="str">
        <f t="shared" si="14"/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19" ht="15.75" x14ac:dyDescent="0.25">
      <c r="A276" s="42">
        <v>791</v>
      </c>
      <c r="B276" s="7">
        <v>316555</v>
      </c>
      <c r="C276" s="17" t="s">
        <v>1116</v>
      </c>
      <c r="D276" s="36" t="s">
        <v>28</v>
      </c>
      <c r="E276" s="36" t="s">
        <v>799</v>
      </c>
      <c r="F276" s="12">
        <f>VLOOKUP(A276,Dengue!$1:$1048576,10,FALSE)</f>
        <v>0</v>
      </c>
      <c r="G276" s="12">
        <f>VLOOKUP($A276,Chik!$1:$1048576,10,FALSE)</f>
        <v>0</v>
      </c>
      <c r="H276" s="12">
        <f>VLOOKUP($A276,zika!$1:$1048576,10,FALSE)</f>
        <v>0</v>
      </c>
      <c r="I276" s="12">
        <f t="shared" si="12"/>
        <v>0</v>
      </c>
      <c r="J276" s="11">
        <v>12134</v>
      </c>
      <c r="K276" s="58" t="s">
        <v>1124</v>
      </c>
      <c r="L276" s="8">
        <f t="shared" si="13"/>
        <v>0</v>
      </c>
      <c r="M276" s="7" t="str">
        <f t="shared" si="14"/>
        <v>Silencioso</v>
      </c>
      <c r="N276" s="7" t="str">
        <f>VLOOKUP($B276,LIRAa!$1:$1048576,3,FALSE)</f>
        <v>Sem Informação</v>
      </c>
      <c r="O276" s="7" t="str">
        <f>VLOOKUP($B276,LIRAa!$1:$1048576,4,FALSE)</f>
        <v>Sem Informação</v>
      </c>
      <c r="P276" s="7" t="str">
        <f>VLOOKUP($B276,LIRAa!$1:$1048576,5,FALSE)</f>
        <v>Sem Informação</v>
      </c>
      <c r="S276" s="38"/>
    </row>
    <row r="277" spans="1:19" ht="15.75" x14ac:dyDescent="0.25">
      <c r="A277" s="42">
        <v>715</v>
      </c>
      <c r="B277" s="7">
        <v>316130</v>
      </c>
      <c r="C277" s="17" t="s">
        <v>1114</v>
      </c>
      <c r="D277" s="36" t="s">
        <v>24</v>
      </c>
      <c r="E277" s="36" t="s">
        <v>725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 t="shared" si="12"/>
        <v>0</v>
      </c>
      <c r="J277" s="11">
        <v>6200</v>
      </c>
      <c r="K277" s="58" t="s">
        <v>1124</v>
      </c>
      <c r="L277" s="8">
        <f t="shared" si="13"/>
        <v>0</v>
      </c>
      <c r="M277" s="7" t="str">
        <f t="shared" si="14"/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19" ht="15.75" x14ac:dyDescent="0.25">
      <c r="A278" s="42">
        <v>485</v>
      </c>
      <c r="B278" s="7">
        <v>314200</v>
      </c>
      <c r="C278" s="17" t="s">
        <v>1121</v>
      </c>
      <c r="D278" s="36" t="s">
        <v>121</v>
      </c>
      <c r="E278" s="36" t="s">
        <v>507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 t="shared" si="12"/>
        <v>0</v>
      </c>
      <c r="J278" s="11">
        <v>13557</v>
      </c>
      <c r="K278" s="58" t="s">
        <v>1124</v>
      </c>
      <c r="L278" s="8">
        <f t="shared" si="13"/>
        <v>0</v>
      </c>
      <c r="M278" s="7" t="str">
        <f t="shared" si="14"/>
        <v>Silencioso</v>
      </c>
      <c r="N278" s="7" t="str">
        <f>VLOOKUP($B278,LIRAa!$1:$1048576,3,FALSE)</f>
        <v>Sem Informação</v>
      </c>
      <c r="O278" s="7" t="str">
        <f>VLOOKUP($B278,LIRAa!$1:$1048576,4,FALSE)</f>
        <v>Sem Informação</v>
      </c>
      <c r="P278" s="7" t="str">
        <f>VLOOKUP($B278,LIRAa!$1:$1048576,5,FALSE)</f>
        <v>Sem Informação</v>
      </c>
      <c r="S278" s="38"/>
    </row>
    <row r="279" spans="1:19" ht="15.75" x14ac:dyDescent="0.25">
      <c r="A279" s="42">
        <v>360</v>
      </c>
      <c r="B279" s="7">
        <v>313160</v>
      </c>
      <c r="C279" s="17" t="s">
        <v>1110</v>
      </c>
      <c r="D279" s="36" t="s">
        <v>8</v>
      </c>
      <c r="E279" s="36" t="s">
        <v>389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 t="shared" si="12"/>
        <v>0</v>
      </c>
      <c r="J279" s="11">
        <v>6944</v>
      </c>
      <c r="K279" s="58" t="s">
        <v>1124</v>
      </c>
      <c r="L279" s="8">
        <f t="shared" si="13"/>
        <v>0</v>
      </c>
      <c r="M279" s="7" t="str">
        <f t="shared" si="14"/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19" ht="15.75" x14ac:dyDescent="0.25">
      <c r="A280" s="42">
        <v>51</v>
      </c>
      <c r="B280" s="7">
        <v>310460</v>
      </c>
      <c r="C280" s="17" t="s">
        <v>1118</v>
      </c>
      <c r="D280" s="36" t="s">
        <v>38</v>
      </c>
      <c r="E280" s="36" t="s">
        <v>82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 t="shared" si="12"/>
        <v>0</v>
      </c>
      <c r="J280" s="11">
        <v>14085</v>
      </c>
      <c r="K280" s="58" t="s">
        <v>1124</v>
      </c>
      <c r="L280" s="8">
        <f t="shared" si="13"/>
        <v>0</v>
      </c>
      <c r="M280" s="7" t="str">
        <f t="shared" si="14"/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19" ht="15.75" x14ac:dyDescent="0.25">
      <c r="A281" s="42">
        <v>267</v>
      </c>
      <c r="B281" s="7">
        <v>312380</v>
      </c>
      <c r="C281" s="17" t="s">
        <v>1121</v>
      </c>
      <c r="D281" s="36" t="s">
        <v>102</v>
      </c>
      <c r="E281" s="36" t="s">
        <v>298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 t="shared" si="12"/>
        <v>0</v>
      </c>
      <c r="J281" s="11">
        <v>7244</v>
      </c>
      <c r="K281" s="58" t="s">
        <v>1124</v>
      </c>
      <c r="L281" s="8">
        <f t="shared" si="13"/>
        <v>0</v>
      </c>
      <c r="M281" s="7" t="str">
        <f t="shared" si="14"/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>
        <f>VLOOKUP($B281,LIRAa!$1:$1048576,5,FALSE)</f>
        <v>2.2000000000000002</v>
      </c>
      <c r="S281" s="38"/>
    </row>
    <row r="282" spans="1:19" ht="15.75" x14ac:dyDescent="0.25">
      <c r="A282" s="42">
        <v>19</v>
      </c>
      <c r="B282" s="7">
        <v>310180</v>
      </c>
      <c r="C282" s="17" t="s">
        <v>1113</v>
      </c>
      <c r="D282" s="36" t="s">
        <v>22</v>
      </c>
      <c r="E282" s="36" t="s">
        <v>44</v>
      </c>
      <c r="F282" s="12">
        <f>VLOOKUP(A282,Dengue!$1:$1048576,10,FALSE)</f>
        <v>0</v>
      </c>
      <c r="G282" s="12">
        <f>VLOOKUP($A282,Chik!$1:$1048576,10,FALSE)</f>
        <v>0</v>
      </c>
      <c r="H282" s="12">
        <f>VLOOKUP($A282,zika!$1:$1048576,10,FALSE)</f>
        <v>0</v>
      </c>
      <c r="I282" s="12">
        <f t="shared" si="12"/>
        <v>0</v>
      </c>
      <c r="J282" s="11">
        <v>7411</v>
      </c>
      <c r="K282" s="58" t="s">
        <v>1124</v>
      </c>
      <c r="L282" s="8">
        <f t="shared" si="13"/>
        <v>0</v>
      </c>
      <c r="M282" s="7" t="str">
        <f t="shared" si="14"/>
        <v>Silencioso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19" ht="15.75" x14ac:dyDescent="0.25">
      <c r="A283" s="42">
        <v>354</v>
      </c>
      <c r="B283" s="7">
        <v>313110</v>
      </c>
      <c r="C283" s="17" t="s">
        <v>1111</v>
      </c>
      <c r="D283" s="36" t="s">
        <v>11</v>
      </c>
      <c r="E283" s="36" t="s">
        <v>383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 t="shared" si="12"/>
        <v>0</v>
      </c>
      <c r="J283" s="11">
        <v>7467</v>
      </c>
      <c r="K283" s="58" t="s">
        <v>1124</v>
      </c>
      <c r="L283" s="8">
        <f t="shared" si="13"/>
        <v>0</v>
      </c>
      <c r="M283" s="7" t="str">
        <f t="shared" si="14"/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38"/>
    </row>
    <row r="284" spans="1:19" ht="15.75" x14ac:dyDescent="0.25">
      <c r="A284" s="42">
        <v>197</v>
      </c>
      <c r="B284" s="7">
        <v>311783</v>
      </c>
      <c r="C284" s="17" t="s">
        <v>1121</v>
      </c>
      <c r="D284" s="36" t="s">
        <v>121</v>
      </c>
      <c r="E284" s="36" t="s">
        <v>232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 t="shared" si="12"/>
        <v>0</v>
      </c>
      <c r="J284" s="11">
        <v>7595</v>
      </c>
      <c r="K284" s="58" t="s">
        <v>1124</v>
      </c>
      <c r="L284" s="8">
        <f t="shared" si="13"/>
        <v>0</v>
      </c>
      <c r="M284" s="7" t="str">
        <f t="shared" si="14"/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38"/>
    </row>
    <row r="285" spans="1:19" ht="15.75" x14ac:dyDescent="0.25">
      <c r="A285" s="42">
        <v>230</v>
      </c>
      <c r="B285" s="7">
        <v>312080</v>
      </c>
      <c r="C285" s="17" t="s">
        <v>1117</v>
      </c>
      <c r="D285" s="36" t="s">
        <v>33</v>
      </c>
      <c r="E285" s="36" t="s">
        <v>264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 t="shared" si="12"/>
        <v>0</v>
      </c>
      <c r="J285" s="11">
        <v>15358</v>
      </c>
      <c r="K285" s="58" t="s">
        <v>1124</v>
      </c>
      <c r="L285" s="8">
        <f t="shared" si="13"/>
        <v>0</v>
      </c>
      <c r="M285" s="7" t="str">
        <f t="shared" si="14"/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38"/>
    </row>
    <row r="286" spans="1:19" ht="15.75" x14ac:dyDescent="0.25">
      <c r="A286" s="42">
        <v>808</v>
      </c>
      <c r="B286" s="7">
        <v>316880</v>
      </c>
      <c r="C286" s="17" t="s">
        <v>1119</v>
      </c>
      <c r="D286" s="36" t="s">
        <v>94</v>
      </c>
      <c r="E286" s="36" t="s">
        <v>815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 t="shared" si="12"/>
        <v>0</v>
      </c>
      <c r="J286" s="11">
        <v>7886</v>
      </c>
      <c r="K286" s="58" t="s">
        <v>1124</v>
      </c>
      <c r="L286" s="8">
        <f t="shared" si="13"/>
        <v>0</v>
      </c>
      <c r="M286" s="7" t="str">
        <f t="shared" si="14"/>
        <v>Silencioso</v>
      </c>
      <c r="N286" s="7" t="str">
        <f>VLOOKUP($B286,LIRAa!$1:$1048576,3,FALSE)</f>
        <v>Sem Informação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38"/>
    </row>
    <row r="287" spans="1:19" ht="15.75" x14ac:dyDescent="0.25">
      <c r="A287" s="42">
        <v>458</v>
      </c>
      <c r="B287" s="7">
        <v>313970</v>
      </c>
      <c r="C287" s="17" t="s">
        <v>1111</v>
      </c>
      <c r="D287" s="36" t="s">
        <v>11</v>
      </c>
      <c r="E287" s="36" t="s">
        <v>480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 t="shared" si="12"/>
        <v>0</v>
      </c>
      <c r="J287" s="11">
        <v>7904</v>
      </c>
      <c r="K287" s="58" t="s">
        <v>1124</v>
      </c>
      <c r="L287" s="8">
        <f t="shared" si="13"/>
        <v>0</v>
      </c>
      <c r="M287" s="7" t="str">
        <f t="shared" si="14"/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38"/>
    </row>
    <row r="288" spans="1:19" ht="15.75" x14ac:dyDescent="0.25">
      <c r="A288" s="42">
        <v>633</v>
      </c>
      <c r="B288" s="7">
        <v>315430</v>
      </c>
      <c r="C288" s="17" t="s">
        <v>1113</v>
      </c>
      <c r="D288" s="36" t="s">
        <v>22</v>
      </c>
      <c r="E288" s="36" t="s">
        <v>644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 t="shared" si="12"/>
        <v>0</v>
      </c>
      <c r="J288" s="11">
        <v>17398</v>
      </c>
      <c r="K288" s="58" t="s">
        <v>1124</v>
      </c>
      <c r="L288" s="8">
        <f t="shared" si="13"/>
        <v>0</v>
      </c>
      <c r="M288" s="7" t="str">
        <f t="shared" si="14"/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38"/>
    </row>
    <row r="289" spans="1:19" ht="15.75" x14ac:dyDescent="0.25">
      <c r="A289" s="42">
        <v>680</v>
      </c>
      <c r="B289" s="7">
        <v>315920</v>
      </c>
      <c r="C289" s="17" t="s">
        <v>1117</v>
      </c>
      <c r="D289" s="36" t="s">
        <v>36</v>
      </c>
      <c r="E289" s="36" t="s">
        <v>691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 t="shared" si="12"/>
        <v>0</v>
      </c>
      <c r="J289" s="11">
        <v>8974</v>
      </c>
      <c r="K289" s="58" t="s">
        <v>1124</v>
      </c>
      <c r="L289" s="8">
        <f t="shared" si="13"/>
        <v>0</v>
      </c>
      <c r="M289" s="7" t="str">
        <f t="shared" si="14"/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19" ht="15.75" x14ac:dyDescent="0.25">
      <c r="A290" s="42">
        <v>33</v>
      </c>
      <c r="B290" s="7">
        <v>310300</v>
      </c>
      <c r="C290" s="17" t="s">
        <v>1113</v>
      </c>
      <c r="D290" s="36" t="s">
        <v>20</v>
      </c>
      <c r="E290" s="36" t="s">
        <v>61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 t="shared" si="12"/>
        <v>0</v>
      </c>
      <c r="J290" s="11">
        <v>9363</v>
      </c>
      <c r="K290" s="58" t="s">
        <v>1124</v>
      </c>
      <c r="L290" s="8">
        <f t="shared" si="13"/>
        <v>0</v>
      </c>
      <c r="M290" s="7" t="str">
        <f t="shared" si="14"/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19" ht="15.75" x14ac:dyDescent="0.25">
      <c r="A291" s="42">
        <v>636</v>
      </c>
      <c r="B291" s="7">
        <v>315450</v>
      </c>
      <c r="C291" s="17" t="s">
        <v>1121</v>
      </c>
      <c r="D291" s="36" t="s">
        <v>102</v>
      </c>
      <c r="E291" s="36" t="s">
        <v>647</v>
      </c>
      <c r="F291" s="12">
        <f>VLOOKUP(A291,Dengue!$1:$1048576,10,FALSE)</f>
        <v>0</v>
      </c>
      <c r="G291" s="12">
        <f>VLOOKUP($A291,Chik!$1:$1048576,10,FALSE)</f>
        <v>0</v>
      </c>
      <c r="H291" s="12">
        <f>VLOOKUP($A291,zika!$1:$1048576,10,FALSE)</f>
        <v>0</v>
      </c>
      <c r="I291" s="12">
        <f t="shared" si="12"/>
        <v>0</v>
      </c>
      <c r="J291" s="11">
        <v>9487</v>
      </c>
      <c r="K291" s="58" t="s">
        <v>1124</v>
      </c>
      <c r="L291" s="8">
        <f t="shared" si="13"/>
        <v>0</v>
      </c>
      <c r="M291" s="7" t="str">
        <f t="shared" si="14"/>
        <v>Silencioso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>
        <f>VLOOKUP($B291,LIRAa!$1:$1048576,5,FALSE)</f>
        <v>3.1</v>
      </c>
      <c r="S291" s="38"/>
    </row>
    <row r="292" spans="1:19" ht="15.75" x14ac:dyDescent="0.25">
      <c r="A292" s="42">
        <v>5</v>
      </c>
      <c r="B292" s="7">
        <v>310050</v>
      </c>
      <c r="C292" s="17" t="s">
        <v>1113</v>
      </c>
      <c r="D292" s="36" t="s">
        <v>20</v>
      </c>
      <c r="E292" s="36" t="s">
        <v>21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 t="shared" si="12"/>
        <v>0</v>
      </c>
      <c r="J292" s="11">
        <v>9575</v>
      </c>
      <c r="K292" s="58" t="s">
        <v>1124</v>
      </c>
      <c r="L292" s="8">
        <f t="shared" si="13"/>
        <v>0</v>
      </c>
      <c r="M292" s="7" t="str">
        <f t="shared" si="14"/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19" ht="15.75" x14ac:dyDescent="0.25">
      <c r="A293" s="42">
        <v>356</v>
      </c>
      <c r="B293" s="7">
        <v>313120</v>
      </c>
      <c r="C293" s="17" t="s">
        <v>1112</v>
      </c>
      <c r="D293" s="36" t="s">
        <v>14</v>
      </c>
      <c r="E293" s="36" t="s">
        <v>385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 t="shared" si="12"/>
        <v>0</v>
      </c>
      <c r="J293" s="11">
        <v>19717</v>
      </c>
      <c r="K293" s="58" t="s">
        <v>1124</v>
      </c>
      <c r="L293" s="8">
        <f t="shared" si="13"/>
        <v>0</v>
      </c>
      <c r="M293" s="7" t="str">
        <f t="shared" si="14"/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19" ht="15.75" x14ac:dyDescent="0.25">
      <c r="A294" s="42">
        <v>121</v>
      </c>
      <c r="B294" s="7">
        <v>311110</v>
      </c>
      <c r="C294" s="17" t="s">
        <v>1110</v>
      </c>
      <c r="D294" s="36" t="s">
        <v>142</v>
      </c>
      <c r="E294" s="36" t="s">
        <v>156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 t="shared" si="12"/>
        <v>0</v>
      </c>
      <c r="J294" s="11">
        <v>19738</v>
      </c>
      <c r="K294" s="58" t="s">
        <v>1124</v>
      </c>
      <c r="L294" s="8">
        <f t="shared" si="13"/>
        <v>0</v>
      </c>
      <c r="M294" s="7" t="str">
        <f t="shared" si="14"/>
        <v>Silencioso</v>
      </c>
      <c r="N294" s="7" t="str">
        <f>VLOOKUP($B294,LIRAa!$1:$1048576,3,FALSE)</f>
        <v>Sem Informação</v>
      </c>
      <c r="O294" s="7">
        <f>VLOOKUP($B294,LIRAa!$1:$1048576,4,FALSE)</f>
        <v>2.4</v>
      </c>
      <c r="P294" s="7">
        <f>VLOOKUP($B294,LIRAa!$1:$1048576,5,FALSE)</f>
        <v>2</v>
      </c>
      <c r="S294" s="38"/>
    </row>
    <row r="295" spans="1:19" ht="15.75" x14ac:dyDescent="0.25">
      <c r="A295" s="42">
        <v>295</v>
      </c>
      <c r="B295" s="7">
        <v>312650</v>
      </c>
      <c r="C295" s="17" t="s">
        <v>432</v>
      </c>
      <c r="D295" s="36" t="s">
        <v>53</v>
      </c>
      <c r="E295" s="36" t="s">
        <v>326</v>
      </c>
      <c r="F295" s="12">
        <f>VLOOKUP(A295,Dengue!$1:$1048576,10,FALSE)</f>
        <v>0</v>
      </c>
      <c r="G295" s="12">
        <f>VLOOKUP($A295,Chik!$1:$1048576,10,FALSE)</f>
        <v>0</v>
      </c>
      <c r="H295" s="12">
        <f>VLOOKUP($A295,zika!$1:$1048576,10,FALSE)</f>
        <v>0</v>
      </c>
      <c r="I295" s="12">
        <f t="shared" si="12"/>
        <v>0</v>
      </c>
      <c r="J295" s="11">
        <v>10343</v>
      </c>
      <c r="K295" s="58" t="s">
        <v>1124</v>
      </c>
      <c r="L295" s="8">
        <f t="shared" si="13"/>
        <v>0</v>
      </c>
      <c r="M295" s="7" t="str">
        <f t="shared" si="14"/>
        <v>Silencioso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 t="str">
        <f>VLOOKUP($B295,LIRAa!$1:$1048576,5,FALSE)</f>
        <v>Sem Informação</v>
      </c>
      <c r="S295" s="38"/>
    </row>
    <row r="296" spans="1:19" ht="15.75" x14ac:dyDescent="0.25">
      <c r="A296" s="42">
        <v>601</v>
      </c>
      <c r="B296" s="7">
        <v>315130</v>
      </c>
      <c r="C296" s="17" t="s">
        <v>1118</v>
      </c>
      <c r="D296" s="36" t="s">
        <v>62</v>
      </c>
      <c r="E296" s="36" t="s">
        <v>616</v>
      </c>
      <c r="F296" s="12">
        <f>VLOOKUP(A296,Dengue!$1:$1048576,10,FALSE)</f>
        <v>0</v>
      </c>
      <c r="G296" s="12">
        <f>VLOOKUP($A296,Chik!$1:$1048576,10,FALSE)</f>
        <v>0</v>
      </c>
      <c r="H296" s="12">
        <f>VLOOKUP($A296,zika!$1:$1048576,10,FALSE)</f>
        <v>0</v>
      </c>
      <c r="I296" s="12">
        <f t="shared" si="12"/>
        <v>0</v>
      </c>
      <c r="J296" s="11">
        <v>10816</v>
      </c>
      <c r="K296" s="58" t="s">
        <v>1124</v>
      </c>
      <c r="L296" s="8">
        <f t="shared" si="13"/>
        <v>0</v>
      </c>
      <c r="M296" s="7" t="str">
        <f t="shared" si="14"/>
        <v>Silencioso</v>
      </c>
      <c r="N296" s="7" t="str">
        <f>VLOOKUP($B296,LIRAa!$1:$1048576,3,FALSE)</f>
        <v>Sem Informação</v>
      </c>
      <c r="O296" s="7" t="str">
        <f>VLOOKUP($B296,LIRAa!$1:$1048576,4,FALSE)</f>
        <v>Sem Informação</v>
      </c>
      <c r="P296" s="7" t="str">
        <f>VLOOKUP($B296,LIRAa!$1:$1048576,5,FALSE)</f>
        <v>Sem Informação</v>
      </c>
      <c r="S296" s="38"/>
    </row>
    <row r="297" spans="1:19" ht="15.75" x14ac:dyDescent="0.25">
      <c r="A297" s="42">
        <v>732</v>
      </c>
      <c r="B297" s="7">
        <v>316255</v>
      </c>
      <c r="C297" s="17" t="s">
        <v>1112</v>
      </c>
      <c r="D297" s="36" t="s">
        <v>14</v>
      </c>
      <c r="E297" s="36" t="s">
        <v>742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 t="shared" si="12"/>
        <v>0</v>
      </c>
      <c r="J297" s="11">
        <v>11440</v>
      </c>
      <c r="K297" s="58" t="s">
        <v>1124</v>
      </c>
      <c r="L297" s="8">
        <f t="shared" si="13"/>
        <v>0</v>
      </c>
      <c r="M297" s="7" t="str">
        <f t="shared" si="14"/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19" ht="15.75" x14ac:dyDescent="0.25">
      <c r="A298" s="42">
        <v>741</v>
      </c>
      <c r="B298" s="7">
        <v>316295</v>
      </c>
      <c r="C298" s="17" t="s">
        <v>1111</v>
      </c>
      <c r="D298" s="36" t="s">
        <v>98</v>
      </c>
      <c r="E298" s="36" t="s">
        <v>751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 t="shared" si="12"/>
        <v>0</v>
      </c>
      <c r="J298" s="11">
        <v>23385</v>
      </c>
      <c r="K298" s="58" t="s">
        <v>1124</v>
      </c>
      <c r="L298" s="8">
        <f t="shared" si="13"/>
        <v>0</v>
      </c>
      <c r="M298" s="7" t="str">
        <f t="shared" si="14"/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>
        <f>VLOOKUP($B298,LIRAa!$1:$1048576,5,FALSE)</f>
        <v>2.4</v>
      </c>
      <c r="S298" s="38"/>
    </row>
    <row r="299" spans="1:19" ht="15.75" x14ac:dyDescent="0.25">
      <c r="A299" s="42">
        <v>418</v>
      </c>
      <c r="B299" s="7">
        <v>313665</v>
      </c>
      <c r="C299" s="17" t="s">
        <v>1111</v>
      </c>
      <c r="D299" s="36" t="s">
        <v>98</v>
      </c>
      <c r="E299" s="36" t="s">
        <v>443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 t="shared" si="12"/>
        <v>0</v>
      </c>
      <c r="J299" s="11">
        <v>26484</v>
      </c>
      <c r="K299" s="58" t="s">
        <v>1125</v>
      </c>
      <c r="L299" s="8">
        <f t="shared" si="13"/>
        <v>0</v>
      </c>
      <c r="M299" s="7" t="str">
        <f t="shared" si="14"/>
        <v>Silencioso</v>
      </c>
      <c r="N299" s="7">
        <f>VLOOKUP($B299,LIRAa!$1:$1048576,3,FALSE)</f>
        <v>3.3</v>
      </c>
      <c r="O299" s="7">
        <f>VLOOKUP($B299,LIRAa!$1:$1048576,4,FALSE)</f>
        <v>8.5</v>
      </c>
      <c r="P299" s="7">
        <f>VLOOKUP($B299,LIRAa!$1:$1048576,5,FALSE)</f>
        <v>3.8</v>
      </c>
      <c r="S299" s="38"/>
    </row>
    <row r="300" spans="1:19" ht="15.75" x14ac:dyDescent="0.25">
      <c r="A300" s="42">
        <v>178</v>
      </c>
      <c r="B300" s="7">
        <v>311615</v>
      </c>
      <c r="C300" s="17" t="s">
        <v>1120</v>
      </c>
      <c r="D300" s="36" t="s">
        <v>80</v>
      </c>
      <c r="E300" s="36" t="s">
        <v>213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 t="shared" si="12"/>
        <v>0</v>
      </c>
      <c r="J300" s="11">
        <v>13397</v>
      </c>
      <c r="K300" s="58" t="s">
        <v>1124</v>
      </c>
      <c r="L300" s="8">
        <f t="shared" si="13"/>
        <v>0</v>
      </c>
      <c r="M300" s="7" t="str">
        <f t="shared" si="14"/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19" ht="15.75" x14ac:dyDescent="0.25">
      <c r="A301" s="42">
        <v>319</v>
      </c>
      <c r="B301" s="7">
        <v>312810</v>
      </c>
      <c r="C301" s="17" t="s">
        <v>1117</v>
      </c>
      <c r="D301" s="36" t="s">
        <v>45</v>
      </c>
      <c r="E301" s="36" t="s">
        <v>348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 t="shared" si="12"/>
        <v>0</v>
      </c>
      <c r="J301" s="11">
        <v>14233</v>
      </c>
      <c r="K301" s="58" t="s">
        <v>1124</v>
      </c>
      <c r="L301" s="8">
        <f t="shared" si="13"/>
        <v>0</v>
      </c>
      <c r="M301" s="7" t="str">
        <f t="shared" si="14"/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 t="str">
        <f>VLOOKUP($B301,LIRAa!$1:$1048576,5,FALSE)</f>
        <v>Sem Informação</v>
      </c>
      <c r="S301" s="38"/>
    </row>
    <row r="302" spans="1:19" ht="15.75" x14ac:dyDescent="0.25">
      <c r="A302" s="42">
        <v>273</v>
      </c>
      <c r="B302" s="7">
        <v>312430</v>
      </c>
      <c r="C302" s="17" t="s">
        <v>1121</v>
      </c>
      <c r="D302" s="36" t="s">
        <v>102</v>
      </c>
      <c r="E302" s="36" t="s">
        <v>304</v>
      </c>
      <c r="F302" s="12">
        <f>VLOOKUP(A302,Dengue!$1:$1048576,10,FALSE)</f>
        <v>0</v>
      </c>
      <c r="G302" s="12">
        <f>VLOOKUP($A302,Chik!$1:$1048576,10,FALSE)</f>
        <v>0</v>
      </c>
      <c r="H302" s="12">
        <f>VLOOKUP($A302,zika!$1:$1048576,10,FALSE)</f>
        <v>0</v>
      </c>
      <c r="I302" s="12">
        <f t="shared" si="12"/>
        <v>0</v>
      </c>
      <c r="J302" s="11">
        <v>31624</v>
      </c>
      <c r="K302" s="58" t="s">
        <v>1125</v>
      </c>
      <c r="L302" s="8">
        <f t="shared" si="13"/>
        <v>0</v>
      </c>
      <c r="M302" s="7" t="str">
        <f t="shared" si="14"/>
        <v>Silencioso</v>
      </c>
      <c r="N302" s="7">
        <f>VLOOKUP($B302,LIRAa!$1:$1048576,3,FALSE)</f>
        <v>1</v>
      </c>
      <c r="O302" s="7">
        <f>VLOOKUP($B302,LIRAa!$1:$1048576,4,FALSE)</f>
        <v>1.1000000000000001</v>
      </c>
      <c r="P302" s="7">
        <f>VLOOKUP($B302,LIRAa!$1:$1048576,5,FALSE)</f>
        <v>2.6</v>
      </c>
      <c r="S302" s="38"/>
    </row>
    <row r="303" spans="1:19" ht="15.75" x14ac:dyDescent="0.25">
      <c r="A303" s="42">
        <v>441</v>
      </c>
      <c r="B303" s="7">
        <v>313860</v>
      </c>
      <c r="C303" s="17" t="s">
        <v>1118</v>
      </c>
      <c r="D303" s="36" t="s">
        <v>57</v>
      </c>
      <c r="E303" s="36" t="s">
        <v>464</v>
      </c>
      <c r="F303" s="12">
        <f>VLOOKUP(A303,Dengue!$1:$1048576,10,FALSE)</f>
        <v>0</v>
      </c>
      <c r="G303" s="12">
        <f>VLOOKUP($A303,Chik!$1:$1048576,10,FALSE)</f>
        <v>0</v>
      </c>
      <c r="H303" s="12">
        <f>VLOOKUP($A303,zika!$1:$1048576,10,FALSE)</f>
        <v>0</v>
      </c>
      <c r="I303" s="12">
        <f t="shared" si="12"/>
        <v>0</v>
      </c>
      <c r="J303" s="11">
        <v>16671</v>
      </c>
      <c r="K303" s="58" t="s">
        <v>1124</v>
      </c>
      <c r="L303" s="8">
        <f t="shared" si="13"/>
        <v>0</v>
      </c>
      <c r="M303" s="7" t="str">
        <f t="shared" si="14"/>
        <v>Silencioso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19" ht="15.75" x14ac:dyDescent="0.25">
      <c r="A304" s="42">
        <v>519</v>
      </c>
      <c r="B304" s="7">
        <v>314470</v>
      </c>
      <c r="C304" s="17" t="s">
        <v>1111</v>
      </c>
      <c r="D304" s="36" t="s">
        <v>90</v>
      </c>
      <c r="E304" s="36" t="s">
        <v>540</v>
      </c>
      <c r="F304" s="12">
        <f>VLOOKUP(A304,Dengue!$1:$1048576,10,FALSE)</f>
        <v>0</v>
      </c>
      <c r="G304" s="12">
        <f>VLOOKUP($A304,Chik!$1:$1048576,10,FALSE)</f>
        <v>0</v>
      </c>
      <c r="H304" s="12">
        <f>VLOOKUP($A304,zika!$1:$1048576,10,FALSE)</f>
        <v>0</v>
      </c>
      <c r="I304" s="12">
        <f t="shared" si="12"/>
        <v>0</v>
      </c>
      <c r="J304" s="11">
        <v>17607</v>
      </c>
      <c r="K304" s="58" t="s">
        <v>1124</v>
      </c>
      <c r="L304" s="8">
        <f t="shared" si="13"/>
        <v>0</v>
      </c>
      <c r="M304" s="7" t="str">
        <f t="shared" si="14"/>
        <v>Silencioso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2</v>
      </c>
      <c r="B305" s="7">
        <v>310020</v>
      </c>
      <c r="C305" s="17" t="s">
        <v>1111</v>
      </c>
      <c r="D305" s="36" t="s">
        <v>11</v>
      </c>
      <c r="E305" s="36" t="s">
        <v>12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 t="shared" si="12"/>
        <v>0</v>
      </c>
      <c r="J305" s="11">
        <v>23223</v>
      </c>
      <c r="K305" s="58" t="s">
        <v>1124</v>
      </c>
      <c r="L305" s="8">
        <f t="shared" si="13"/>
        <v>0</v>
      </c>
      <c r="M305" s="7" t="str">
        <f t="shared" si="14"/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334</v>
      </c>
      <c r="B306" s="7">
        <v>312950</v>
      </c>
      <c r="C306" s="17" t="s">
        <v>1114</v>
      </c>
      <c r="D306" s="36" t="s">
        <v>24</v>
      </c>
      <c r="E306" s="36" t="s">
        <v>363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 t="shared" si="12"/>
        <v>0</v>
      </c>
      <c r="J306" s="11">
        <v>25035</v>
      </c>
      <c r="K306" s="58" t="s">
        <v>1125</v>
      </c>
      <c r="L306" s="8">
        <f t="shared" si="13"/>
        <v>0</v>
      </c>
      <c r="M306" s="7" t="str">
        <f t="shared" si="14"/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145</v>
      </c>
      <c r="B307" s="7">
        <v>311320</v>
      </c>
      <c r="C307" s="17" t="s">
        <v>1119</v>
      </c>
      <c r="D307" s="36" t="s">
        <v>41</v>
      </c>
      <c r="E307" s="36" t="s">
        <v>180</v>
      </c>
      <c r="F307" s="12">
        <f>VLOOKUP(A307,Dengue!$1:$1048576,10,FALSE)</f>
        <v>0</v>
      </c>
      <c r="G307" s="12">
        <f>VLOOKUP($A307,Chik!$1:$1048576,10,FALSE)</f>
        <v>0</v>
      </c>
      <c r="H307" s="12">
        <f>VLOOKUP($A307,zika!$1:$1048576,10,FALSE)</f>
        <v>0</v>
      </c>
      <c r="I307" s="12">
        <f t="shared" si="12"/>
        <v>0</v>
      </c>
      <c r="J307" s="11">
        <v>25327</v>
      </c>
      <c r="K307" s="58" t="s">
        <v>1125</v>
      </c>
      <c r="L307" s="8">
        <f t="shared" si="13"/>
        <v>0</v>
      </c>
      <c r="M307" s="7" t="str">
        <f t="shared" si="14"/>
        <v>Silencioso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456</v>
      </c>
      <c r="B308" s="7">
        <v>313960</v>
      </c>
      <c r="C308" s="17" t="s">
        <v>1113</v>
      </c>
      <c r="D308" s="36" t="s">
        <v>22</v>
      </c>
      <c r="E308" s="36" t="s">
        <v>478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 t="shared" si="12"/>
        <v>0</v>
      </c>
      <c r="J308" s="11">
        <v>27640</v>
      </c>
      <c r="K308" s="58" t="s">
        <v>1125</v>
      </c>
      <c r="L308" s="8">
        <f t="shared" si="13"/>
        <v>0</v>
      </c>
      <c r="M308" s="7" t="str">
        <f t="shared" si="14"/>
        <v>Silencioso</v>
      </c>
      <c r="N308" s="7">
        <f>VLOOKUP($B308,LIRAa!$1:$1048576,3,FALSE)</f>
        <v>1.4</v>
      </c>
      <c r="O308" s="7">
        <f>VLOOKUP($B308,LIRAa!$1:$1048576,4,FALSE)</f>
        <v>1.3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213</v>
      </c>
      <c r="B309" s="7">
        <v>311930</v>
      </c>
      <c r="C309" s="17" t="s">
        <v>1110</v>
      </c>
      <c r="D309" s="36" t="s">
        <v>8</v>
      </c>
      <c r="E309" s="36" t="s">
        <v>248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 t="shared" si="12"/>
        <v>0</v>
      </c>
      <c r="J309" s="11">
        <v>27982</v>
      </c>
      <c r="K309" s="58" t="s">
        <v>1125</v>
      </c>
      <c r="L309" s="8">
        <f t="shared" si="13"/>
        <v>0</v>
      </c>
      <c r="M309" s="7" t="str">
        <f t="shared" si="14"/>
        <v>Silencioso</v>
      </c>
      <c r="N309" s="7">
        <f>VLOOKUP($B309,LIRAa!$1:$1048576,3,FALSE)</f>
        <v>0</v>
      </c>
      <c r="O309" s="7">
        <f>VLOOKUP($B309,LIRAa!$1:$1048576,4,FALSE)</f>
        <v>0.2</v>
      </c>
      <c r="P309" s="7">
        <f>VLOOKUP($B309,LIRAa!$1:$1048576,5,FALSE)</f>
        <v>0.2</v>
      </c>
      <c r="S309" s="38"/>
    </row>
    <row r="310" spans="1:19" ht="15.75" x14ac:dyDescent="0.25">
      <c r="A310" s="42">
        <v>102</v>
      </c>
      <c r="B310" s="7">
        <v>310940</v>
      </c>
      <c r="C310" s="17" t="s">
        <v>1121</v>
      </c>
      <c r="D310" s="36" t="s">
        <v>135</v>
      </c>
      <c r="E310" s="36" t="s">
        <v>136</v>
      </c>
      <c r="F310" s="12">
        <f>VLOOKUP(A310,Dengue!$1:$1048576,10,FALSE)</f>
        <v>0</v>
      </c>
      <c r="G310" s="12">
        <f>VLOOKUP($A310,Chik!$1:$1048576,10,FALSE)</f>
        <v>0</v>
      </c>
      <c r="H310" s="12">
        <f>VLOOKUP($A310,zika!$1:$1048576,10,FALSE)</f>
        <v>0</v>
      </c>
      <c r="I310" s="12">
        <f t="shared" si="12"/>
        <v>0</v>
      </c>
      <c r="J310" s="11">
        <v>27988</v>
      </c>
      <c r="K310" s="58" t="s">
        <v>1125</v>
      </c>
      <c r="L310" s="8">
        <f t="shared" si="13"/>
        <v>0</v>
      </c>
      <c r="M310" s="7" t="str">
        <f t="shared" si="14"/>
        <v>Silencioso</v>
      </c>
      <c r="N310" s="7" t="str">
        <f>VLOOKUP($B310,LIRAa!$1:$1048576,3,FALSE)</f>
        <v>Sem Informação</v>
      </c>
      <c r="O310" s="7" t="str">
        <f>VLOOKUP($B310,LIRAa!$1:$1048576,4,FALSE)</f>
        <v>Sem Informação</v>
      </c>
      <c r="P310" s="7" t="str">
        <f>VLOOKUP($B310,LIRAa!$1:$1048576,5,FALSE)</f>
        <v>Sem Informação</v>
      </c>
      <c r="S310" s="38"/>
    </row>
    <row r="311" spans="1:19" ht="15.75" x14ac:dyDescent="0.25">
      <c r="A311" s="42">
        <v>483</v>
      </c>
      <c r="B311" s="7">
        <v>314180</v>
      </c>
      <c r="C311" s="17" t="s">
        <v>432</v>
      </c>
      <c r="D311" s="36" t="s">
        <v>53</v>
      </c>
      <c r="E311" s="36" t="s">
        <v>505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 t="shared" si="12"/>
        <v>0</v>
      </c>
      <c r="J311" s="11">
        <v>31471</v>
      </c>
      <c r="K311" s="58" t="s">
        <v>1125</v>
      </c>
      <c r="L311" s="8">
        <f t="shared" si="13"/>
        <v>0</v>
      </c>
      <c r="M311" s="7" t="str">
        <f t="shared" si="14"/>
        <v>Silencioso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46</v>
      </c>
      <c r="B312" s="7">
        <v>310420</v>
      </c>
      <c r="C312" s="17" t="s">
        <v>1115</v>
      </c>
      <c r="D312" s="36" t="s">
        <v>26</v>
      </c>
      <c r="E312" s="36" t="s">
        <v>76</v>
      </c>
      <c r="F312" s="12">
        <f>VLOOKUP(A312,Dengue!$1:$1048576,10,FALSE)</f>
        <v>0</v>
      </c>
      <c r="G312" s="12">
        <f>VLOOKUP($A312,Chik!$1:$1048576,10,FALSE)</f>
        <v>0</v>
      </c>
      <c r="H312" s="12">
        <f>VLOOKUP($A312,zika!$1:$1048576,10,FALSE)</f>
        <v>0</v>
      </c>
      <c r="I312" s="12">
        <f t="shared" si="12"/>
        <v>0</v>
      </c>
      <c r="J312" s="11">
        <v>39793</v>
      </c>
      <c r="K312" s="58" t="s">
        <v>1125</v>
      </c>
      <c r="L312" s="8">
        <f t="shared" si="13"/>
        <v>0</v>
      </c>
      <c r="M312" s="7" t="str">
        <f t="shared" si="14"/>
        <v>Silencioso</v>
      </c>
      <c r="N312" s="7">
        <f>VLOOKUP($B312,LIRAa!$1:$1048576,3,FALSE)</f>
        <v>3.5</v>
      </c>
      <c r="O312" s="7">
        <f>VLOOKUP($B312,LIRAa!$1:$1048576,4,FALSE)</f>
        <v>3.8</v>
      </c>
      <c r="P312" s="7">
        <f>VLOOKUP($B312,LIRAa!$1:$1048576,5,FALSE)</f>
        <v>3.4</v>
      </c>
      <c r="S312" s="38"/>
    </row>
    <row r="313" spans="1:19" ht="15.75" x14ac:dyDescent="0.25">
      <c r="A313" s="42">
        <v>342</v>
      </c>
      <c r="B313" s="7">
        <v>313010</v>
      </c>
      <c r="C313" s="17" t="s">
        <v>1111</v>
      </c>
      <c r="D313" s="36" t="s">
        <v>98</v>
      </c>
      <c r="E313" s="36" t="s">
        <v>371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 t="shared" si="12"/>
        <v>0</v>
      </c>
      <c r="J313" s="11">
        <v>42246</v>
      </c>
      <c r="K313" s="58" t="s">
        <v>1125</v>
      </c>
      <c r="L313" s="8">
        <f t="shared" si="13"/>
        <v>0</v>
      </c>
      <c r="M313" s="7" t="str">
        <f t="shared" si="14"/>
        <v>Silencioso</v>
      </c>
      <c r="N313" s="7">
        <f>VLOOKUP($B313,LIRAa!$1:$1048576,3,FALSE)</f>
        <v>2.2999999999999998</v>
      </c>
      <c r="O313" s="7">
        <f>VLOOKUP($B313,LIRAa!$1:$1048576,4,FALSE)</f>
        <v>4.5999999999999996</v>
      </c>
      <c r="P313" s="7">
        <f>VLOOKUP($B313,LIRAa!$1:$1048576,5,FALSE)</f>
        <v>2.5</v>
      </c>
      <c r="S313" s="38"/>
    </row>
    <row r="314" spans="1:19" ht="15.75" x14ac:dyDescent="0.25">
      <c r="A314" s="42">
        <v>525</v>
      </c>
      <c r="B314" s="7">
        <v>314520</v>
      </c>
      <c r="C314" s="17" t="s">
        <v>1115</v>
      </c>
      <c r="D314" s="36" t="s">
        <v>26</v>
      </c>
      <c r="E314" s="46" t="s">
        <v>546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 t="shared" si="12"/>
        <v>0</v>
      </c>
      <c r="J314" s="11">
        <v>99770</v>
      </c>
      <c r="K314" s="58" t="s">
        <v>1126</v>
      </c>
      <c r="L314" s="8">
        <f t="shared" si="13"/>
        <v>0</v>
      </c>
      <c r="M314" s="7" t="str">
        <f t="shared" si="14"/>
        <v>Silencioso</v>
      </c>
      <c r="N314" s="7">
        <f>VLOOKUP($B314,LIRAa!$1:$1048576,3,FALSE)</f>
        <v>2</v>
      </c>
      <c r="O314" s="7">
        <f>VLOOKUP($B314,LIRAa!$1:$1048576,4,FALSE)</f>
        <v>5.4</v>
      </c>
      <c r="P314" s="7">
        <f>VLOOKUP($B314,LIRAa!$1:$1048576,5,FALSE)</f>
        <v>2.1</v>
      </c>
      <c r="S314" s="38"/>
    </row>
    <row r="315" spans="1:19" ht="15.75" x14ac:dyDescent="0.25">
      <c r="A315" s="42">
        <v>61</v>
      </c>
      <c r="B315" s="7">
        <v>310560</v>
      </c>
      <c r="C315" s="17" t="s">
        <v>1119</v>
      </c>
      <c r="D315" s="36" t="s">
        <v>41</v>
      </c>
      <c r="E315" s="36" t="s">
        <v>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 t="shared" si="12"/>
        <v>0</v>
      </c>
      <c r="J315" s="11">
        <v>136392</v>
      </c>
      <c r="K315" s="58" t="s">
        <v>1127</v>
      </c>
      <c r="L315" s="8">
        <f t="shared" si="13"/>
        <v>0</v>
      </c>
      <c r="M315" s="7" t="str">
        <f t="shared" si="14"/>
        <v>Silencioso</v>
      </c>
      <c r="N315" s="7">
        <f>VLOOKUP($B315,LIRAa!$1:$1048576,3,FALSE)</f>
        <v>0.3</v>
      </c>
      <c r="O315" s="7">
        <f>VLOOKUP($B315,LIRAa!$1:$1048576,4,FALSE)</f>
        <v>2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540</v>
      </c>
      <c r="B316" s="7">
        <v>314610</v>
      </c>
      <c r="C316" s="17" t="s">
        <v>1111</v>
      </c>
      <c r="D316" s="36" t="s">
        <v>98</v>
      </c>
      <c r="E316" s="36" t="s">
        <v>561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 t="shared" si="12"/>
        <v>0</v>
      </c>
      <c r="J316" s="11">
        <v>73994</v>
      </c>
      <c r="K316" s="58" t="s">
        <v>1126</v>
      </c>
      <c r="L316" s="8">
        <f t="shared" si="13"/>
        <v>0</v>
      </c>
      <c r="M316" s="7" t="str">
        <f t="shared" si="14"/>
        <v>Silencioso</v>
      </c>
      <c r="N316" s="7">
        <f>VLOOKUP($B316,LIRAa!$1:$1048576,3,FALSE)</f>
        <v>0</v>
      </c>
      <c r="O316" s="7">
        <f>VLOOKUP($B316,LIRAa!$1:$1048576,4,FALSE)</f>
        <v>0.4</v>
      </c>
      <c r="P316" s="7">
        <f>VLOOKUP($B316,LIRAa!$1:$1048576,5,FALSE)</f>
        <v>0.4</v>
      </c>
      <c r="S316" s="38"/>
    </row>
    <row r="317" spans="1:19" ht="15.75" x14ac:dyDescent="0.25">
      <c r="A317" s="42">
        <v>25</v>
      </c>
      <c r="B317" s="7">
        <v>310220</v>
      </c>
      <c r="C317" s="17" t="s">
        <v>1113</v>
      </c>
      <c r="D317" s="36" t="s">
        <v>22</v>
      </c>
      <c r="E317" s="36" t="s">
        <v>51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 t="shared" si="12"/>
        <v>0</v>
      </c>
      <c r="J317" s="11">
        <v>3973</v>
      </c>
      <c r="K317" s="58" t="s">
        <v>1124</v>
      </c>
      <c r="L317" s="8">
        <f t="shared" si="13"/>
        <v>0</v>
      </c>
      <c r="M317" s="7" t="str">
        <f t="shared" si="14"/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7</v>
      </c>
      <c r="B318" s="7">
        <v>310070</v>
      </c>
      <c r="C318" s="17" t="s">
        <v>1114</v>
      </c>
      <c r="D318" s="36" t="s">
        <v>24</v>
      </c>
      <c r="E318" s="36" t="s">
        <v>25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 t="shared" si="12"/>
        <v>0</v>
      </c>
      <c r="J318" s="11">
        <v>2005</v>
      </c>
      <c r="K318" s="58" t="s">
        <v>1124</v>
      </c>
      <c r="L318" s="8">
        <f t="shared" si="13"/>
        <v>0</v>
      </c>
      <c r="M318" s="7" t="str">
        <f t="shared" si="14"/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773</v>
      </c>
      <c r="B319" s="7">
        <v>316560</v>
      </c>
      <c r="C319" s="17" t="s">
        <v>1118</v>
      </c>
      <c r="D319" s="36" t="s">
        <v>57</v>
      </c>
      <c r="E319" s="36" t="s">
        <v>782</v>
      </c>
      <c r="F319" s="12">
        <f>VLOOKUP(A319,Dengue!$1:$1048576,10,FALSE)</f>
        <v>0</v>
      </c>
      <c r="G319" s="12">
        <f>VLOOKUP($A319,Chik!$1:$1048576,10,FALSE)</f>
        <v>0</v>
      </c>
      <c r="H319" s="12">
        <f>VLOOKUP($A319,zika!$1:$1048576,10,FALSE)</f>
        <v>0</v>
      </c>
      <c r="I319" s="12">
        <f t="shared" si="12"/>
        <v>0</v>
      </c>
      <c r="J319" s="11">
        <v>2007</v>
      </c>
      <c r="K319" s="58" t="s">
        <v>1124</v>
      </c>
      <c r="L319" s="8">
        <f t="shared" si="13"/>
        <v>0</v>
      </c>
      <c r="M319" s="7" t="str">
        <f t="shared" si="14"/>
        <v>Silencioso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751</v>
      </c>
      <c r="B320" s="7">
        <v>316390</v>
      </c>
      <c r="C320" s="17" t="s">
        <v>1117</v>
      </c>
      <c r="D320" s="36" t="s">
        <v>40</v>
      </c>
      <c r="E320" s="36" t="s">
        <v>761</v>
      </c>
      <c r="F320" s="12">
        <f>VLOOKUP(A320,Dengue!$1:$1048576,10,FALSE)</f>
        <v>0</v>
      </c>
      <c r="G320" s="12">
        <f>VLOOKUP($A320,Chik!$1:$1048576,10,FALSE)</f>
        <v>0</v>
      </c>
      <c r="H320" s="12">
        <f>VLOOKUP($A320,zika!$1:$1048576,10,FALSE)</f>
        <v>0</v>
      </c>
      <c r="I320" s="12">
        <f t="shared" si="12"/>
        <v>0</v>
      </c>
      <c r="J320" s="11">
        <v>4709</v>
      </c>
      <c r="K320" s="58" t="s">
        <v>1124</v>
      </c>
      <c r="L320" s="8">
        <f t="shared" si="13"/>
        <v>0</v>
      </c>
      <c r="M320" s="7" t="str">
        <f t="shared" si="14"/>
        <v>Silencioso</v>
      </c>
      <c r="N320" s="7" t="str">
        <f>VLOOKUP($B320,LIRAa!$1:$1048576,3,FALSE)</f>
        <v>Sem Informação</v>
      </c>
      <c r="O320" s="7" t="str">
        <f>VLOOKUP($B320,LIRAa!$1:$1048576,4,FALSE)</f>
        <v>Sem Informação</v>
      </c>
      <c r="P320" s="7" t="str">
        <f>VLOOKUP($B320,LIRAa!$1:$1048576,5,FALSE)</f>
        <v>Sem Informação</v>
      </c>
      <c r="S320" s="38"/>
    </row>
    <row r="321" spans="1:19" ht="15.75" x14ac:dyDescent="0.25">
      <c r="A321" s="42">
        <v>13</v>
      </c>
      <c r="B321" s="7">
        <v>310130</v>
      </c>
      <c r="C321" s="17" t="s">
        <v>1117</v>
      </c>
      <c r="D321" s="36" t="s">
        <v>33</v>
      </c>
      <c r="E321" s="36" t="s">
        <v>35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 t="shared" si="12"/>
        <v>0</v>
      </c>
      <c r="J321" s="11">
        <v>2683</v>
      </c>
      <c r="K321" s="58" t="s">
        <v>1124</v>
      </c>
      <c r="L321" s="8">
        <f t="shared" si="13"/>
        <v>0</v>
      </c>
      <c r="M321" s="7" t="str">
        <f t="shared" si="14"/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 t="str">
        <f>VLOOKUP($B321,LIRAa!$1:$1048576,5,FALSE)</f>
        <v>Sem Informação</v>
      </c>
      <c r="S321" s="38"/>
    </row>
    <row r="322" spans="1:19" ht="15.75" x14ac:dyDescent="0.25">
      <c r="A322" s="42">
        <v>586</v>
      </c>
      <c r="B322" s="7">
        <v>315010</v>
      </c>
      <c r="C322" s="17" t="s">
        <v>1118</v>
      </c>
      <c r="D322" s="36" t="s">
        <v>57</v>
      </c>
      <c r="E322" s="36" t="s">
        <v>603</v>
      </c>
      <c r="F322" s="12">
        <f>VLOOKUP(A322,Dengue!$1:$1048576,10,FALSE)</f>
        <v>0</v>
      </c>
      <c r="G322" s="12">
        <f>VLOOKUP($A322,Chik!$1:$1048576,10,FALSE)</f>
        <v>0</v>
      </c>
      <c r="H322" s="12">
        <f>VLOOKUP($A322,zika!$1:$1048576,10,FALSE)</f>
        <v>0</v>
      </c>
      <c r="I322" s="12">
        <f t="shared" si="12"/>
        <v>0</v>
      </c>
      <c r="J322" s="11">
        <v>2763</v>
      </c>
      <c r="K322" s="58" t="s">
        <v>1124</v>
      </c>
      <c r="L322" s="8">
        <f t="shared" si="13"/>
        <v>0</v>
      </c>
      <c r="M322" s="7" t="str">
        <f t="shared" si="14"/>
        <v>Silencioso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19" ht="15.75" x14ac:dyDescent="0.25">
      <c r="A323" s="42">
        <v>42</v>
      </c>
      <c r="B323" s="7">
        <v>310380</v>
      </c>
      <c r="C323" s="17" t="s">
        <v>1120</v>
      </c>
      <c r="D323" s="36" t="s">
        <v>71</v>
      </c>
      <c r="E323" s="36" t="s">
        <v>72</v>
      </c>
      <c r="F323" s="12">
        <f>VLOOKUP(A323,Dengue!$1:$1048576,10,FALSE)</f>
        <v>0</v>
      </c>
      <c r="G323" s="12">
        <f>VLOOKUP($A323,Chik!$1:$1048576,10,FALSE)</f>
        <v>0</v>
      </c>
      <c r="H323" s="12">
        <f>VLOOKUP($A323,zika!$1:$1048576,10,FALSE)</f>
        <v>0</v>
      </c>
      <c r="I323" s="12">
        <f t="shared" si="12"/>
        <v>0</v>
      </c>
      <c r="J323" s="11">
        <v>2833</v>
      </c>
      <c r="K323" s="58" t="s">
        <v>1124</v>
      </c>
      <c r="L323" s="8">
        <f t="shared" si="13"/>
        <v>0</v>
      </c>
      <c r="M323" s="7" t="str">
        <f t="shared" si="14"/>
        <v>Silencioso</v>
      </c>
      <c r="N323" s="7" t="str">
        <f>VLOOKUP($B323,LIRAa!$1:$1048576,3,FALSE)</f>
        <v>Sem Informação</v>
      </c>
      <c r="O323" s="7" t="str">
        <f>VLOOKUP($B323,LIRAa!$1:$1048576,4,FALSE)</f>
        <v>Sem Informação</v>
      </c>
      <c r="P323" s="7" t="str">
        <f>VLOOKUP($B323,LIRAa!$1:$1048576,5,FALSE)</f>
        <v>Sem Informação</v>
      </c>
      <c r="S323" s="38"/>
    </row>
    <row r="324" spans="1:19" ht="15.75" x14ac:dyDescent="0.25">
      <c r="A324" s="42">
        <v>721</v>
      </c>
      <c r="B324" s="7">
        <v>316180</v>
      </c>
      <c r="C324" s="17" t="s">
        <v>1115</v>
      </c>
      <c r="D324" s="36" t="s">
        <v>26</v>
      </c>
      <c r="E324" s="36" t="s">
        <v>731</v>
      </c>
      <c r="F324" s="12">
        <f>VLOOKUP(A324,Dengue!$1:$1048576,10,FALSE)</f>
        <v>0</v>
      </c>
      <c r="G324" s="12">
        <f>VLOOKUP($A324,Chik!$1:$1048576,10,FALSE)</f>
        <v>0</v>
      </c>
      <c r="H324" s="12">
        <f>VLOOKUP($A324,zika!$1:$1048576,10,FALSE)</f>
        <v>0</v>
      </c>
      <c r="I324" s="12">
        <f t="shared" si="12"/>
        <v>0</v>
      </c>
      <c r="J324" s="11">
        <v>12218</v>
      </c>
      <c r="K324" s="58" t="s">
        <v>1124</v>
      </c>
      <c r="L324" s="8">
        <f t="shared" si="13"/>
        <v>0</v>
      </c>
      <c r="M324" s="7" t="str">
        <f t="shared" si="14"/>
        <v>Silencioso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19" ht="15.75" x14ac:dyDescent="0.25">
      <c r="A325" s="42">
        <v>216</v>
      </c>
      <c r="B325" s="7">
        <v>311960</v>
      </c>
      <c r="C325" s="17" t="s">
        <v>1118</v>
      </c>
      <c r="D325" s="36" t="s">
        <v>57</v>
      </c>
      <c r="E325" s="36" t="s">
        <v>250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 t="shared" si="12"/>
        <v>0</v>
      </c>
      <c r="J325" s="11">
        <v>3080</v>
      </c>
      <c r="K325" s="58" t="s">
        <v>1124</v>
      </c>
      <c r="L325" s="8">
        <f t="shared" si="13"/>
        <v>0</v>
      </c>
      <c r="M325" s="7" t="str">
        <f t="shared" si="14"/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19" ht="15.75" x14ac:dyDescent="0.25">
      <c r="A326" s="42">
        <v>723</v>
      </c>
      <c r="B326" s="7">
        <v>312550</v>
      </c>
      <c r="C326" s="17" t="s">
        <v>432</v>
      </c>
      <c r="D326" s="36" t="s">
        <v>53</v>
      </c>
      <c r="E326" s="36" t="s">
        <v>733</v>
      </c>
      <c r="F326" s="12">
        <f>VLOOKUP(A326,Dengue!$1:$1048576,10,FALSE)</f>
        <v>0</v>
      </c>
      <c r="G326" s="12">
        <f>VLOOKUP($A326,Chik!$1:$1048576,10,FALSE)</f>
        <v>0</v>
      </c>
      <c r="H326" s="12">
        <f>VLOOKUP($A326,zika!$1:$1048576,10,FALSE)</f>
        <v>0</v>
      </c>
      <c r="I326" s="12">
        <f t="shared" ref="I326:I389" si="15">H326+F326+G326</f>
        <v>0</v>
      </c>
      <c r="J326" s="11">
        <v>3161</v>
      </c>
      <c r="K326" s="58" t="s">
        <v>1124</v>
      </c>
      <c r="L326" s="8">
        <f t="shared" ref="L326:L389" si="16">I326/J326*100000</f>
        <v>0</v>
      </c>
      <c r="M326" s="7" t="str">
        <f t="shared" ref="M326:M389" si="17">IF(L326=0,"Silencioso",IF(AND(L326&gt;0,L326&lt;100),"Baixa",IF(AND(L326&gt;=100,L326&lt;300),"Média",IF(AND(L326&gt;=300,L326&lt;500),"Alta",IF(L326&gt;=500,"Muito Alta","Avaliar")))))</f>
        <v>Silencioso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19" ht="15.75" x14ac:dyDescent="0.25">
      <c r="A327" s="42">
        <v>579</v>
      </c>
      <c r="B327" s="7">
        <v>314950</v>
      </c>
      <c r="C327" s="17" t="s">
        <v>1118</v>
      </c>
      <c r="D327" s="36" t="s">
        <v>57</v>
      </c>
      <c r="E327" s="36" t="s">
        <v>596</v>
      </c>
      <c r="F327" s="12">
        <f>VLOOKUP(A327,Dengue!$1:$1048576,10,FALSE)</f>
        <v>0</v>
      </c>
      <c r="G327" s="12">
        <f>VLOOKUP($A327,Chik!$1:$1048576,10,FALSE)</f>
        <v>0</v>
      </c>
      <c r="H327" s="12">
        <f>VLOOKUP($A327,zika!$1:$1048576,10,FALSE)</f>
        <v>0</v>
      </c>
      <c r="I327" s="12">
        <f t="shared" si="15"/>
        <v>0</v>
      </c>
      <c r="J327" s="11">
        <v>3310</v>
      </c>
      <c r="K327" s="58" t="s">
        <v>1124</v>
      </c>
      <c r="L327" s="8">
        <f t="shared" si="16"/>
        <v>0</v>
      </c>
      <c r="M327" s="7" t="str">
        <f t="shared" si="17"/>
        <v>Silencioso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19" ht="15.75" x14ac:dyDescent="0.25">
      <c r="A328" s="42">
        <v>277</v>
      </c>
      <c r="B328" s="7">
        <v>312470</v>
      </c>
      <c r="C328" s="17" t="s">
        <v>1115</v>
      </c>
      <c r="D328" s="36" t="s">
        <v>26</v>
      </c>
      <c r="E328" s="36" t="s">
        <v>308</v>
      </c>
      <c r="F328" s="12">
        <f>VLOOKUP(A328,Dengue!$1:$1048576,10,FALSE)</f>
        <v>0</v>
      </c>
      <c r="G328" s="12">
        <f>VLOOKUP($A328,Chik!$1:$1048576,10,FALSE)</f>
        <v>0</v>
      </c>
      <c r="H328" s="12">
        <f>VLOOKUP($A328,zika!$1:$1048576,10,FALSE)</f>
        <v>0</v>
      </c>
      <c r="I328" s="12">
        <f t="shared" si="15"/>
        <v>0</v>
      </c>
      <c r="J328" s="11">
        <v>3508</v>
      </c>
      <c r="K328" s="58" t="s">
        <v>1124</v>
      </c>
      <c r="L328" s="8">
        <f t="shared" si="16"/>
        <v>0</v>
      </c>
      <c r="M328" s="7" t="str">
        <f t="shared" si="17"/>
        <v>Silencioso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19" ht="15.75" x14ac:dyDescent="0.25">
      <c r="A329" s="42">
        <v>744</v>
      </c>
      <c r="B329" s="7">
        <v>316320</v>
      </c>
      <c r="C329" s="17" t="s">
        <v>1117</v>
      </c>
      <c r="D329" s="36" t="s">
        <v>36</v>
      </c>
      <c r="E329" s="36" t="s">
        <v>754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 t="shared" si="15"/>
        <v>0</v>
      </c>
      <c r="J329" s="11">
        <v>4183</v>
      </c>
      <c r="K329" s="58" t="s">
        <v>1124</v>
      </c>
      <c r="L329" s="8">
        <f t="shared" si="16"/>
        <v>0</v>
      </c>
      <c r="M329" s="7" t="str">
        <f t="shared" si="17"/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19" ht="15.75" x14ac:dyDescent="0.25">
      <c r="A330" s="42">
        <v>261</v>
      </c>
      <c r="B330" s="7">
        <v>312330</v>
      </c>
      <c r="C330" s="17" t="s">
        <v>1118</v>
      </c>
      <c r="D330" s="36" t="s">
        <v>62</v>
      </c>
      <c r="E330" s="36" t="s">
        <v>292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 t="shared" si="15"/>
        <v>0</v>
      </c>
      <c r="J330" s="11">
        <v>4289</v>
      </c>
      <c r="K330" s="58" t="s">
        <v>1124</v>
      </c>
      <c r="L330" s="8">
        <f t="shared" si="16"/>
        <v>0</v>
      </c>
      <c r="M330" s="7" t="str">
        <f t="shared" si="17"/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19" ht="15.75" x14ac:dyDescent="0.25">
      <c r="A331" s="42">
        <v>303</v>
      </c>
      <c r="B331" s="7">
        <v>312705</v>
      </c>
      <c r="C331" s="17" t="s">
        <v>1116</v>
      </c>
      <c r="D331" s="36" t="s">
        <v>28</v>
      </c>
      <c r="E331" s="36" t="s">
        <v>334</v>
      </c>
      <c r="F331" s="12">
        <f>VLOOKUP(A331,Dengue!$1:$1048576,10,FALSE)</f>
        <v>0</v>
      </c>
      <c r="G331" s="12">
        <f>VLOOKUP($A331,Chik!$1:$1048576,10,FALSE)</f>
        <v>0</v>
      </c>
      <c r="H331" s="12">
        <f>VLOOKUP($A331,zika!$1:$1048576,10,FALSE)</f>
        <v>0</v>
      </c>
      <c r="I331" s="12">
        <f t="shared" si="15"/>
        <v>0</v>
      </c>
      <c r="J331" s="11">
        <v>4601</v>
      </c>
      <c r="K331" s="58" t="s">
        <v>1124</v>
      </c>
      <c r="L331" s="8">
        <f t="shared" si="16"/>
        <v>0</v>
      </c>
      <c r="M331" s="7" t="str">
        <f t="shared" si="17"/>
        <v>Silencioso</v>
      </c>
      <c r="N331" s="7" t="str">
        <f>VLOOKUP($B331,LIRAa!$1:$1048576,3,FALSE)</f>
        <v>Sem Informação</v>
      </c>
      <c r="O331" s="7" t="str">
        <f>VLOOKUP($B331,LIRAa!$1:$1048576,4,FALSE)</f>
        <v>Sem Informação</v>
      </c>
      <c r="P331" s="7" t="str">
        <f>VLOOKUP($B331,LIRAa!$1:$1048576,5,FALSE)</f>
        <v>Sem Informação</v>
      </c>
      <c r="S331" s="38"/>
    </row>
    <row r="332" spans="1:19" ht="15.75" x14ac:dyDescent="0.25">
      <c r="A332" s="42">
        <v>652</v>
      </c>
      <c r="B332" s="7">
        <v>315610</v>
      </c>
      <c r="C332" s="17" t="s">
        <v>1119</v>
      </c>
      <c r="D332" s="36" t="s">
        <v>94</v>
      </c>
      <c r="E332" s="36" t="s">
        <v>663</v>
      </c>
      <c r="F332" s="12">
        <f>VLOOKUP(A332,Dengue!$1:$1048576,10,FALSE)</f>
        <v>0</v>
      </c>
      <c r="G332" s="12">
        <f>VLOOKUP($A332,Chik!$1:$1048576,10,FALSE)</f>
        <v>0</v>
      </c>
      <c r="H332" s="12">
        <f>VLOOKUP($A332,zika!$1:$1048576,10,FALSE)</f>
        <v>0</v>
      </c>
      <c r="I332" s="12">
        <f t="shared" si="15"/>
        <v>0</v>
      </c>
      <c r="J332" s="11">
        <v>4648</v>
      </c>
      <c r="K332" s="58" t="s">
        <v>1124</v>
      </c>
      <c r="L332" s="8">
        <f t="shared" si="16"/>
        <v>0</v>
      </c>
      <c r="M332" s="7" t="str">
        <f t="shared" si="17"/>
        <v>Silencioso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19" ht="15.75" x14ac:dyDescent="0.25">
      <c r="A333" s="42">
        <v>820</v>
      </c>
      <c r="B333" s="7">
        <v>316980</v>
      </c>
      <c r="C333" s="17" t="s">
        <v>1117</v>
      </c>
      <c r="D333" s="36" t="s">
        <v>36</v>
      </c>
      <c r="E333" s="36" t="s">
        <v>827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 t="shared" si="15"/>
        <v>0</v>
      </c>
      <c r="J333" s="11">
        <v>5008</v>
      </c>
      <c r="K333" s="58" t="s">
        <v>1124</v>
      </c>
      <c r="L333" s="8">
        <f t="shared" si="16"/>
        <v>0</v>
      </c>
      <c r="M333" s="7" t="str">
        <f t="shared" si="17"/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19" ht="15.75" x14ac:dyDescent="0.25">
      <c r="A334" s="42">
        <v>421</v>
      </c>
      <c r="B334" s="7">
        <v>313690</v>
      </c>
      <c r="C334" s="17" t="s">
        <v>1117</v>
      </c>
      <c r="D334" s="36" t="s">
        <v>40</v>
      </c>
      <c r="E334" s="36" t="s">
        <v>445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 t="shared" si="15"/>
        <v>0</v>
      </c>
      <c r="J334" s="11">
        <v>10441</v>
      </c>
      <c r="K334" s="58" t="s">
        <v>1124</v>
      </c>
      <c r="L334" s="8">
        <f t="shared" si="16"/>
        <v>0</v>
      </c>
      <c r="M334" s="7" t="str">
        <f t="shared" si="17"/>
        <v>Silencioso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38"/>
    </row>
    <row r="335" spans="1:19" ht="15.75" x14ac:dyDescent="0.25">
      <c r="A335" s="42">
        <v>194</v>
      </c>
      <c r="B335" s="7">
        <v>311760</v>
      </c>
      <c r="C335" s="17" t="s">
        <v>1115</v>
      </c>
      <c r="D335" s="36" t="s">
        <v>26</v>
      </c>
      <c r="E335" s="36" t="s">
        <v>229</v>
      </c>
      <c r="F335" s="12">
        <f>VLOOKUP(A335,Dengue!$1:$1048576,10,FALSE)</f>
        <v>0</v>
      </c>
      <c r="G335" s="12">
        <f>VLOOKUP($A335,Chik!$1:$1048576,10,FALSE)</f>
        <v>0</v>
      </c>
      <c r="H335" s="12">
        <f>VLOOKUP($A335,zika!$1:$1048576,10,FALSE)</f>
        <v>0</v>
      </c>
      <c r="I335" s="12">
        <f t="shared" si="15"/>
        <v>0</v>
      </c>
      <c r="J335" s="11">
        <v>5480</v>
      </c>
      <c r="K335" s="58" t="s">
        <v>1124</v>
      </c>
      <c r="L335" s="8">
        <f t="shared" si="16"/>
        <v>0</v>
      </c>
      <c r="M335" s="7" t="str">
        <f t="shared" si="17"/>
        <v>Silencioso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38"/>
    </row>
    <row r="336" spans="1:19" ht="15.75" x14ac:dyDescent="0.25">
      <c r="A336" s="42">
        <v>644</v>
      </c>
      <c r="B336" s="7">
        <v>315530</v>
      </c>
      <c r="C336" s="17" t="s">
        <v>1111</v>
      </c>
      <c r="D336" s="36" t="s">
        <v>98</v>
      </c>
      <c r="E336" s="36" t="s">
        <v>655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 t="shared" si="15"/>
        <v>0</v>
      </c>
      <c r="J336" s="11">
        <v>5783</v>
      </c>
      <c r="K336" s="58" t="s">
        <v>1124</v>
      </c>
      <c r="L336" s="8">
        <f t="shared" si="16"/>
        <v>0</v>
      </c>
      <c r="M336" s="7" t="str">
        <f t="shared" si="17"/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38"/>
    </row>
    <row r="337" spans="1:19" ht="15.75" x14ac:dyDescent="0.25">
      <c r="A337" s="42">
        <v>82</v>
      </c>
      <c r="B337" s="7">
        <v>310770</v>
      </c>
      <c r="C337" s="17" t="s">
        <v>1111</v>
      </c>
      <c r="D337" s="36" t="s">
        <v>90</v>
      </c>
      <c r="E337" s="36" t="s">
        <v>115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 t="shared" si="15"/>
        <v>0</v>
      </c>
      <c r="J337" s="11">
        <v>6031</v>
      </c>
      <c r="K337" s="58" t="s">
        <v>1124</v>
      </c>
      <c r="L337" s="8">
        <f t="shared" si="16"/>
        <v>0</v>
      </c>
      <c r="M337" s="7" t="str">
        <f t="shared" si="17"/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838</v>
      </c>
      <c r="B338" s="7">
        <v>317090</v>
      </c>
      <c r="C338" s="17" t="s">
        <v>1121</v>
      </c>
      <c r="D338" s="36" t="s">
        <v>121</v>
      </c>
      <c r="E338" s="36" t="s">
        <v>840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 t="shared" si="15"/>
        <v>0</v>
      </c>
      <c r="J338" s="11">
        <v>19335</v>
      </c>
      <c r="K338" s="58" t="s">
        <v>1124</v>
      </c>
      <c r="L338" s="8">
        <f t="shared" si="16"/>
        <v>0</v>
      </c>
      <c r="M338" s="7" t="str">
        <f t="shared" si="17"/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19" ht="15.75" x14ac:dyDescent="0.25">
      <c r="A339" s="42">
        <v>730</v>
      </c>
      <c r="B339" s="7">
        <v>316245</v>
      </c>
      <c r="C339" s="17" t="s">
        <v>1121</v>
      </c>
      <c r="D339" s="36" t="s">
        <v>121</v>
      </c>
      <c r="E339" s="36" t="s">
        <v>740</v>
      </c>
      <c r="F339" s="12">
        <f>VLOOKUP(A339,Dengue!$1:$1048576,10,FALSE)</f>
        <v>0</v>
      </c>
      <c r="G339" s="12">
        <f>VLOOKUP($A339,Chik!$1:$1048576,10,FALSE)</f>
        <v>0</v>
      </c>
      <c r="H339" s="12">
        <f>VLOOKUP($A339,zika!$1:$1048576,10,FALSE)</f>
        <v>0</v>
      </c>
      <c r="I339" s="12">
        <f t="shared" si="15"/>
        <v>0</v>
      </c>
      <c r="J339" s="11">
        <v>12899</v>
      </c>
      <c r="K339" s="58" t="s">
        <v>1124</v>
      </c>
      <c r="L339" s="8">
        <f t="shared" si="16"/>
        <v>0</v>
      </c>
      <c r="M339" s="7" t="str">
        <f t="shared" si="17"/>
        <v>Silencioso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19" ht="15.75" x14ac:dyDescent="0.25">
      <c r="A340" s="42">
        <v>41</v>
      </c>
      <c r="B340" s="7">
        <v>310375</v>
      </c>
      <c r="C340" s="17" t="s">
        <v>1110</v>
      </c>
      <c r="D340" s="36" t="s">
        <v>8</v>
      </c>
      <c r="E340" s="36" t="s">
        <v>70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 t="shared" si="15"/>
        <v>0</v>
      </c>
      <c r="J340" s="11">
        <v>6804</v>
      </c>
      <c r="K340" s="58" t="s">
        <v>1124</v>
      </c>
      <c r="L340" s="8">
        <f t="shared" si="16"/>
        <v>0</v>
      </c>
      <c r="M340" s="7" t="str">
        <f t="shared" si="17"/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663</v>
      </c>
      <c r="B341" s="7">
        <v>315710</v>
      </c>
      <c r="C341" s="17" t="s">
        <v>1116</v>
      </c>
      <c r="D341" s="36" t="s">
        <v>30</v>
      </c>
      <c r="E341" s="36" t="s">
        <v>674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 t="shared" si="15"/>
        <v>0</v>
      </c>
      <c r="J341" s="11">
        <v>7007</v>
      </c>
      <c r="K341" s="58" t="s">
        <v>1124</v>
      </c>
      <c r="L341" s="8">
        <f t="shared" si="16"/>
        <v>0</v>
      </c>
      <c r="M341" s="7" t="str">
        <f t="shared" si="17"/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19" ht="15.75" x14ac:dyDescent="0.25">
      <c r="A342" s="42">
        <v>490</v>
      </c>
      <c r="B342" s="7">
        <v>314240</v>
      </c>
      <c r="C342" s="17" t="s">
        <v>1115</v>
      </c>
      <c r="D342" s="36" t="s">
        <v>26</v>
      </c>
      <c r="E342" s="36" t="s">
        <v>512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 t="shared" si="15"/>
        <v>0</v>
      </c>
      <c r="J342" s="11">
        <v>7479</v>
      </c>
      <c r="K342" s="58" t="s">
        <v>1124</v>
      </c>
      <c r="L342" s="8">
        <f t="shared" si="16"/>
        <v>0</v>
      </c>
      <c r="M342" s="7" t="str">
        <f t="shared" si="17"/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19" ht="15.75" x14ac:dyDescent="0.25">
      <c r="A343" s="42">
        <v>55</v>
      </c>
      <c r="B343" s="7">
        <v>310500</v>
      </c>
      <c r="C343" s="17" t="s">
        <v>1111</v>
      </c>
      <c r="D343" s="36" t="s">
        <v>11</v>
      </c>
      <c r="E343" s="36" t="s">
        <v>86</v>
      </c>
      <c r="F343" s="12">
        <f>VLOOKUP(A343,Dengue!$1:$1048576,10,FALSE)</f>
        <v>0</v>
      </c>
      <c r="G343" s="12">
        <f>VLOOKUP($A343,Chik!$1:$1048576,10,FALSE)</f>
        <v>0</v>
      </c>
      <c r="H343" s="12">
        <f>VLOOKUP($A343,zika!$1:$1048576,10,FALSE)</f>
        <v>0</v>
      </c>
      <c r="I343" s="12">
        <f t="shared" si="15"/>
        <v>0</v>
      </c>
      <c r="J343" s="11">
        <v>7851</v>
      </c>
      <c r="K343" s="58" t="s">
        <v>1124</v>
      </c>
      <c r="L343" s="8">
        <f t="shared" si="16"/>
        <v>0</v>
      </c>
      <c r="M343" s="7" t="str">
        <f t="shared" si="17"/>
        <v>Silencioso</v>
      </c>
      <c r="N343" s="7" t="str">
        <f>VLOOKUP($B343,LIRAa!$1:$1048576,3,FALSE)</f>
        <v>Sem Informação</v>
      </c>
      <c r="O343" s="7" t="str">
        <f>VLOOKUP($B343,LIRAa!$1:$1048576,4,FALSE)</f>
        <v>Sem Informação</v>
      </c>
      <c r="P343" s="7" t="str">
        <f>VLOOKUP($B343,LIRAa!$1:$1048576,5,FALSE)</f>
        <v>Sem Informação</v>
      </c>
      <c r="S343" s="38"/>
    </row>
    <row r="344" spans="1:19" ht="15.75" x14ac:dyDescent="0.25">
      <c r="A344" s="42">
        <v>43</v>
      </c>
      <c r="B344" s="7">
        <v>310390</v>
      </c>
      <c r="C344" s="17" t="s">
        <v>1115</v>
      </c>
      <c r="D344" s="36" t="s">
        <v>26</v>
      </c>
      <c r="E344" s="36" t="s">
        <v>73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 t="shared" si="15"/>
        <v>0</v>
      </c>
      <c r="J344" s="11">
        <v>9142</v>
      </c>
      <c r="K344" s="58" t="s">
        <v>1124</v>
      </c>
      <c r="L344" s="8">
        <f t="shared" si="16"/>
        <v>0</v>
      </c>
      <c r="M344" s="7" t="str">
        <f t="shared" si="17"/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19" ht="15.75" x14ac:dyDescent="0.25">
      <c r="A345" s="42">
        <v>599</v>
      </c>
      <c r="B345" s="7">
        <v>315110</v>
      </c>
      <c r="C345" s="17" t="s">
        <v>1118</v>
      </c>
      <c r="D345" s="36" t="s">
        <v>38</v>
      </c>
      <c r="E345" s="36" t="s">
        <v>615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 t="shared" si="15"/>
        <v>0</v>
      </c>
      <c r="J345" s="11">
        <v>10731</v>
      </c>
      <c r="K345" s="58" t="s">
        <v>1124</v>
      </c>
      <c r="L345" s="8">
        <f t="shared" si="16"/>
        <v>0</v>
      </c>
      <c r="M345" s="7" t="str">
        <f t="shared" si="17"/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604</v>
      </c>
      <c r="B346" s="7">
        <v>315160</v>
      </c>
      <c r="C346" s="17" t="s">
        <v>1114</v>
      </c>
      <c r="D346" s="36" t="s">
        <v>24</v>
      </c>
      <c r="E346" s="36" t="s">
        <v>618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 t="shared" si="15"/>
        <v>0</v>
      </c>
      <c r="J346" s="11">
        <v>11968</v>
      </c>
      <c r="K346" s="58" t="s">
        <v>1124</v>
      </c>
      <c r="L346" s="8">
        <f t="shared" si="16"/>
        <v>0</v>
      </c>
      <c r="M346" s="7" t="str">
        <f t="shared" si="17"/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130</v>
      </c>
      <c r="B347" s="7">
        <v>311180</v>
      </c>
      <c r="C347" s="17" t="s">
        <v>1110</v>
      </c>
      <c r="D347" s="36" t="s">
        <v>142</v>
      </c>
      <c r="E347" s="36" t="s">
        <v>165</v>
      </c>
      <c r="F347" s="12">
        <f>VLOOKUP(A347,Dengue!$1:$1048576,10,FALSE)</f>
        <v>0</v>
      </c>
      <c r="G347" s="12">
        <f>VLOOKUP($A347,Chik!$1:$1048576,10,FALSE)</f>
        <v>0</v>
      </c>
      <c r="H347" s="12">
        <f>VLOOKUP($A347,zika!$1:$1048576,10,FALSE)</f>
        <v>0</v>
      </c>
      <c r="I347" s="12">
        <f t="shared" si="15"/>
        <v>0</v>
      </c>
      <c r="J347" s="11">
        <v>12025</v>
      </c>
      <c r="K347" s="58" t="s">
        <v>1124</v>
      </c>
      <c r="L347" s="8">
        <f t="shared" si="16"/>
        <v>0</v>
      </c>
      <c r="M347" s="7" t="str">
        <f t="shared" si="17"/>
        <v>Silencioso</v>
      </c>
      <c r="N347" s="7" t="str">
        <f>VLOOKUP($B347,LIRAa!$1:$1048576,3,FALSE)</f>
        <v>Sem Informação</v>
      </c>
      <c r="O347" s="7" t="str">
        <f>VLOOKUP($B347,LIRAa!$1:$1048576,4,FALSE)</f>
        <v>Sem Informação</v>
      </c>
      <c r="P347" s="7" t="str">
        <f>VLOOKUP($B347,LIRAa!$1:$1048576,5,FALSE)</f>
        <v>Sem Informação</v>
      </c>
      <c r="S347" s="38"/>
    </row>
    <row r="348" spans="1:19" ht="15.75" x14ac:dyDescent="0.25">
      <c r="A348" s="42">
        <v>52</v>
      </c>
      <c r="B348" s="7">
        <v>310470</v>
      </c>
      <c r="C348" s="17" t="s">
        <v>1116</v>
      </c>
      <c r="D348" s="36" t="s">
        <v>28</v>
      </c>
      <c r="E348" s="36" t="s">
        <v>83</v>
      </c>
      <c r="F348" s="12">
        <f>VLOOKUP(A348,Dengue!$1:$1048576,10,FALSE)</f>
        <v>0</v>
      </c>
      <c r="G348" s="12">
        <f>VLOOKUP($A348,Chik!$1:$1048576,10,FALSE)</f>
        <v>0</v>
      </c>
      <c r="H348" s="12">
        <f>VLOOKUP($A348,zika!$1:$1048576,10,FALSE)</f>
        <v>0</v>
      </c>
      <c r="I348" s="12">
        <f t="shared" si="15"/>
        <v>0</v>
      </c>
      <c r="J348" s="11">
        <v>13064</v>
      </c>
      <c r="K348" s="58" t="s">
        <v>1124</v>
      </c>
      <c r="L348" s="8">
        <f t="shared" si="16"/>
        <v>0</v>
      </c>
      <c r="M348" s="7" t="str">
        <f t="shared" si="17"/>
        <v>Silencioso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19" ht="15.75" x14ac:dyDescent="0.25">
      <c r="A349" s="42">
        <v>472</v>
      </c>
      <c r="B349" s="7">
        <v>314080</v>
      </c>
      <c r="C349" s="17" t="s">
        <v>1118</v>
      </c>
      <c r="D349" s="36" t="s">
        <v>57</v>
      </c>
      <c r="E349" s="36" t="s">
        <v>494</v>
      </c>
      <c r="F349" s="12">
        <f>VLOOKUP(A349,Dengue!$1:$1048576,10,FALSE)</f>
        <v>0</v>
      </c>
      <c r="G349" s="12">
        <f>VLOOKUP($A349,Chik!$1:$1048576,10,FALSE)</f>
        <v>0</v>
      </c>
      <c r="H349" s="12">
        <f>VLOOKUP($A349,zika!$1:$1048576,10,FALSE)</f>
        <v>0</v>
      </c>
      <c r="I349" s="12">
        <f t="shared" si="15"/>
        <v>0</v>
      </c>
      <c r="J349" s="11">
        <v>14385</v>
      </c>
      <c r="K349" s="58" t="s">
        <v>1124</v>
      </c>
      <c r="L349" s="8">
        <f t="shared" si="16"/>
        <v>0</v>
      </c>
      <c r="M349" s="7" t="str">
        <f t="shared" si="17"/>
        <v>Silencioso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19" ht="15.75" x14ac:dyDescent="0.25">
      <c r="A350" s="42">
        <v>679</v>
      </c>
      <c r="B350" s="7">
        <v>315820</v>
      </c>
      <c r="C350" s="17" t="s">
        <v>1113</v>
      </c>
      <c r="D350" s="36" t="s">
        <v>22</v>
      </c>
      <c r="E350" s="36" t="s">
        <v>690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 t="shared" si="15"/>
        <v>0</v>
      </c>
      <c r="J350" s="11">
        <v>14620</v>
      </c>
      <c r="K350" s="58" t="s">
        <v>1124</v>
      </c>
      <c r="L350" s="8">
        <f t="shared" si="16"/>
        <v>0</v>
      </c>
      <c r="M350" s="7" t="str">
        <f t="shared" si="17"/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522</v>
      </c>
      <c r="B351" s="7">
        <v>314500</v>
      </c>
      <c r="C351" s="17" t="s">
        <v>1110</v>
      </c>
      <c r="D351" s="36" t="s">
        <v>8</v>
      </c>
      <c r="E351" s="36" t="s">
        <v>543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 t="shared" si="15"/>
        <v>0</v>
      </c>
      <c r="J351" s="11">
        <v>15280</v>
      </c>
      <c r="K351" s="58" t="s">
        <v>1124</v>
      </c>
      <c r="L351" s="8">
        <f t="shared" si="16"/>
        <v>0</v>
      </c>
      <c r="M351" s="7" t="str">
        <f t="shared" si="17"/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737</v>
      </c>
      <c r="B352" s="7">
        <v>316280</v>
      </c>
      <c r="C352" s="17" t="s">
        <v>1113</v>
      </c>
      <c r="D352" s="36" t="s">
        <v>22</v>
      </c>
      <c r="E352" s="36" t="s">
        <v>747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 t="shared" si="15"/>
        <v>0</v>
      </c>
      <c r="J352" s="11">
        <v>15781</v>
      </c>
      <c r="K352" s="58" t="s">
        <v>1124</v>
      </c>
      <c r="L352" s="8">
        <f t="shared" si="16"/>
        <v>0</v>
      </c>
      <c r="M352" s="7" t="str">
        <f t="shared" si="17"/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19" ht="15.75" x14ac:dyDescent="0.25">
      <c r="A353" s="42">
        <v>382</v>
      </c>
      <c r="B353" s="7">
        <v>313375</v>
      </c>
      <c r="C353" s="17" t="s">
        <v>1117</v>
      </c>
      <c r="D353" s="36" t="s">
        <v>45</v>
      </c>
      <c r="E353" s="36" t="s">
        <v>409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 t="shared" si="15"/>
        <v>0</v>
      </c>
      <c r="J353" s="11">
        <v>16014</v>
      </c>
      <c r="K353" s="58" t="s">
        <v>1124</v>
      </c>
      <c r="L353" s="8">
        <f t="shared" si="16"/>
        <v>0</v>
      </c>
      <c r="M353" s="7" t="str">
        <f t="shared" si="17"/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19" ht="15.75" x14ac:dyDescent="0.25">
      <c r="A354" s="42">
        <v>543</v>
      </c>
      <c r="B354" s="7">
        <v>314630</v>
      </c>
      <c r="C354" s="17" t="s">
        <v>1116</v>
      </c>
      <c r="D354" s="36" t="s">
        <v>28</v>
      </c>
      <c r="E354" s="36" t="s">
        <v>564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 t="shared" si="15"/>
        <v>0</v>
      </c>
      <c r="J354" s="11">
        <v>20052</v>
      </c>
      <c r="K354" s="58" t="s">
        <v>1124</v>
      </c>
      <c r="L354" s="8">
        <f t="shared" si="16"/>
        <v>0</v>
      </c>
      <c r="M354" s="7" t="str">
        <f t="shared" si="17"/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19" ht="15.75" x14ac:dyDescent="0.25">
      <c r="A355" s="42">
        <v>155</v>
      </c>
      <c r="B355" s="7">
        <v>311420</v>
      </c>
      <c r="C355" s="17" t="s">
        <v>1115</v>
      </c>
      <c r="D355" s="36" t="s">
        <v>26</v>
      </c>
      <c r="E355" s="36" t="s">
        <v>190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 t="shared" si="15"/>
        <v>0</v>
      </c>
      <c r="J355" s="11">
        <v>22257</v>
      </c>
      <c r="K355" s="58" t="s">
        <v>1124</v>
      </c>
      <c r="L355" s="8">
        <f t="shared" si="16"/>
        <v>0</v>
      </c>
      <c r="M355" s="7" t="str">
        <f t="shared" si="17"/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19" ht="15.75" x14ac:dyDescent="0.25">
      <c r="A356" s="42">
        <v>208</v>
      </c>
      <c r="B356" s="7">
        <v>311880</v>
      </c>
      <c r="C356" s="17" t="s">
        <v>1121</v>
      </c>
      <c r="D356" s="36" t="s">
        <v>102</v>
      </c>
      <c r="E356" s="36" t="s">
        <v>243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 t="shared" si="15"/>
        <v>0</v>
      </c>
      <c r="J356" s="11">
        <v>26592</v>
      </c>
      <c r="K356" s="58" t="s">
        <v>1125</v>
      </c>
      <c r="L356" s="8">
        <f t="shared" si="16"/>
        <v>0</v>
      </c>
      <c r="M356" s="7" t="str">
        <f t="shared" si="17"/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>
        <f>VLOOKUP($B356,LIRAa!$1:$1048576,5,FALSE)</f>
        <v>8.4</v>
      </c>
      <c r="S356" s="38"/>
    </row>
    <row r="357" spans="1:19" ht="15.75" x14ac:dyDescent="0.25">
      <c r="A357" s="42">
        <v>156</v>
      </c>
      <c r="B357" s="7">
        <v>311430</v>
      </c>
      <c r="C357" s="17" t="s">
        <v>1120</v>
      </c>
      <c r="D357" s="36" t="s">
        <v>71</v>
      </c>
      <c r="E357" s="36" t="s">
        <v>191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 t="shared" si="15"/>
        <v>0</v>
      </c>
      <c r="J357" s="11">
        <v>30324</v>
      </c>
      <c r="K357" s="58" t="s">
        <v>1125</v>
      </c>
      <c r="L357" s="8">
        <f t="shared" si="16"/>
        <v>0</v>
      </c>
      <c r="M357" s="7" t="str">
        <f t="shared" si="17"/>
        <v>Silencioso</v>
      </c>
      <c r="N357" s="7">
        <f>VLOOKUP($B357,LIRAa!$1:$1048576,3,FALSE)</f>
        <v>0.6</v>
      </c>
      <c r="O357" s="7">
        <f>VLOOKUP($B357,LIRAa!$1:$1048576,4,FALSE)</f>
        <v>1.1000000000000001</v>
      </c>
      <c r="P357" s="7">
        <f>VLOOKUP($B357,LIRAa!$1:$1048576,5,FALSE)</f>
        <v>1.2</v>
      </c>
      <c r="S357" s="38"/>
    </row>
    <row r="358" spans="1:19" ht="15.75" x14ac:dyDescent="0.25">
      <c r="A358" s="42">
        <v>135</v>
      </c>
      <c r="B358" s="7">
        <v>311230</v>
      </c>
      <c r="C358" s="17" t="s">
        <v>432</v>
      </c>
      <c r="D358" s="36" t="s">
        <v>53</v>
      </c>
      <c r="E358" s="36" t="s">
        <v>170</v>
      </c>
      <c r="F358" s="12">
        <f>VLOOKUP(A358,Dengue!$1:$1048576,10,FALSE)</f>
        <v>0</v>
      </c>
      <c r="G358" s="12">
        <f>VLOOKUP($A358,Chik!$1:$1048576,10,FALSE)</f>
        <v>0</v>
      </c>
      <c r="H358" s="12">
        <f>VLOOKUP($A358,zika!$1:$1048576,10,FALSE)</f>
        <v>0</v>
      </c>
      <c r="I358" s="12">
        <f t="shared" si="15"/>
        <v>0</v>
      </c>
      <c r="J358" s="11">
        <v>37856</v>
      </c>
      <c r="K358" s="58" t="s">
        <v>1125</v>
      </c>
      <c r="L358" s="8">
        <f t="shared" si="16"/>
        <v>0</v>
      </c>
      <c r="M358" s="7" t="str">
        <f t="shared" si="17"/>
        <v>Silencioso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38"/>
    </row>
    <row r="359" spans="1:19" ht="15.75" x14ac:dyDescent="0.25">
      <c r="A359" s="42">
        <v>845</v>
      </c>
      <c r="B359" s="7">
        <v>317130</v>
      </c>
      <c r="C359" s="17" t="s">
        <v>1112</v>
      </c>
      <c r="D359" s="36" t="s">
        <v>17</v>
      </c>
      <c r="E359" s="36" t="s">
        <v>847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 t="shared" si="15"/>
        <v>0</v>
      </c>
      <c r="J359" s="11">
        <v>78286</v>
      </c>
      <c r="K359" s="58" t="s">
        <v>1126</v>
      </c>
      <c r="L359" s="8">
        <f t="shared" si="16"/>
        <v>0</v>
      </c>
      <c r="M359" s="7" t="str">
        <f t="shared" si="17"/>
        <v>Silencioso</v>
      </c>
      <c r="N359" s="7">
        <f>VLOOKUP($B359,LIRAa!$1:$1048576,3,FALSE)</f>
        <v>0.3</v>
      </c>
      <c r="O359" s="7">
        <f>VLOOKUP($B359,LIRAa!$1:$1048576,4,FALSE)</f>
        <v>0.8</v>
      </c>
      <c r="P359" s="7">
        <f>VLOOKUP($B359,LIRAa!$1:$1048576,5,FALSE)</f>
        <v>1</v>
      </c>
      <c r="S359" s="38"/>
    </row>
    <row r="360" spans="1:19" ht="15.75" x14ac:dyDescent="0.25">
      <c r="A360" s="42">
        <v>147</v>
      </c>
      <c r="B360" s="7">
        <v>311340</v>
      </c>
      <c r="C360" s="17" t="s">
        <v>1113</v>
      </c>
      <c r="D360" s="36" t="s">
        <v>20</v>
      </c>
      <c r="E360" s="36" t="s">
        <v>182</v>
      </c>
      <c r="F360" s="12">
        <f>VLOOKUP(A360,Dengue!$1:$1048576,10,FALSE)</f>
        <v>0</v>
      </c>
      <c r="G360" s="12">
        <f>VLOOKUP($A360,Chik!$1:$1048576,10,FALSE)</f>
        <v>0</v>
      </c>
      <c r="H360" s="12">
        <f>VLOOKUP($A360,zika!$1:$1048576,10,FALSE)</f>
        <v>0</v>
      </c>
      <c r="I360" s="12">
        <f t="shared" si="15"/>
        <v>0</v>
      </c>
      <c r="J360" s="11">
        <v>91503</v>
      </c>
      <c r="K360" s="58" t="s">
        <v>1126</v>
      </c>
      <c r="L360" s="8">
        <f t="shared" si="16"/>
        <v>0</v>
      </c>
      <c r="M360" s="7" t="str">
        <f t="shared" si="17"/>
        <v>Silencioso</v>
      </c>
      <c r="N360" s="7">
        <f>VLOOKUP($B360,LIRAa!$1:$1048576,3,FALSE)</f>
        <v>1.1000000000000001</v>
      </c>
      <c r="O360" s="7">
        <f>VLOOKUP($B360,LIRAa!$1:$1048576,4,FALSE)</f>
        <v>4.5999999999999996</v>
      </c>
      <c r="P360" s="7">
        <f>VLOOKUP($B360,LIRAa!$1:$1048576,5,FALSE)</f>
        <v>3.4</v>
      </c>
      <c r="S360" s="38"/>
    </row>
    <row r="361" spans="1:19" ht="15.75" x14ac:dyDescent="0.25">
      <c r="A361" s="42">
        <v>1</v>
      </c>
      <c r="B361" s="7">
        <v>310010</v>
      </c>
      <c r="C361" s="17" t="s">
        <v>1110</v>
      </c>
      <c r="D361" s="36" t="s">
        <v>8</v>
      </c>
      <c r="E361" s="36" t="s">
        <v>9</v>
      </c>
      <c r="F361" s="12">
        <f>VLOOKUP(A361,Dengue!$1:$1048576,10,FALSE)</f>
        <v>0</v>
      </c>
      <c r="G361" s="12">
        <f>VLOOKUP($A361,Chik!$1:$1048576,10,FALSE)</f>
        <v>0</v>
      </c>
      <c r="H361" s="12">
        <f>VLOOKUP($A361,zika!$1:$1048576,10,FALSE)</f>
        <v>0</v>
      </c>
      <c r="I361" s="12">
        <f t="shared" si="15"/>
        <v>0</v>
      </c>
      <c r="J361" s="11">
        <v>6972</v>
      </c>
      <c r="K361" s="58" t="s">
        <v>1124</v>
      </c>
      <c r="L361" s="8">
        <f t="shared" si="16"/>
        <v>0</v>
      </c>
      <c r="M361" s="7" t="str">
        <f t="shared" si="17"/>
        <v>Silencioso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19" ht="15.75" x14ac:dyDescent="0.25">
      <c r="A362" s="42">
        <v>3</v>
      </c>
      <c r="B362" s="7">
        <v>310030</v>
      </c>
      <c r="C362" s="17" t="s">
        <v>1112</v>
      </c>
      <c r="D362" s="36" t="s">
        <v>14</v>
      </c>
      <c r="E362" s="36" t="s">
        <v>15</v>
      </c>
      <c r="F362" s="12">
        <f>VLOOKUP(A362,Dengue!$1:$1048576,10,FALSE)</f>
        <v>0</v>
      </c>
      <c r="G362" s="12">
        <f>VLOOKUP($A362,Chik!$1:$1048576,10,FALSE)</f>
        <v>0</v>
      </c>
      <c r="H362" s="12">
        <f>VLOOKUP($A362,zika!$1:$1048576,10,FALSE)</f>
        <v>0</v>
      </c>
      <c r="I362" s="12">
        <f t="shared" si="15"/>
        <v>0</v>
      </c>
      <c r="J362" s="11">
        <v>13465</v>
      </c>
      <c r="K362" s="58" t="s">
        <v>1124</v>
      </c>
      <c r="L362" s="8">
        <f t="shared" si="16"/>
        <v>0</v>
      </c>
      <c r="M362" s="7" t="str">
        <f t="shared" si="17"/>
        <v>Silencioso</v>
      </c>
      <c r="N362" s="7" t="str">
        <f>VLOOKUP($B362,LIRAa!$1:$1048576,3,FALSE)</f>
        <v>Sem Informação</v>
      </c>
      <c r="O362" s="7" t="str">
        <f>VLOOKUP($B362,LIRAa!$1:$1048576,4,FALSE)</f>
        <v>Sem Informação</v>
      </c>
      <c r="P362" s="7" t="str">
        <f>VLOOKUP($B362,LIRAa!$1:$1048576,5,FALSE)</f>
        <v>Sem Informação</v>
      </c>
      <c r="S362" s="38"/>
    </row>
    <row r="363" spans="1:19" ht="15.75" x14ac:dyDescent="0.25">
      <c r="A363" s="42">
        <v>6</v>
      </c>
      <c r="B363" s="7">
        <v>310060</v>
      </c>
      <c r="C363" s="17" t="s">
        <v>1113</v>
      </c>
      <c r="D363" s="36" t="s">
        <v>22</v>
      </c>
      <c r="E363" s="36" t="s">
        <v>23</v>
      </c>
      <c r="F363" s="12">
        <f>VLOOKUP(A363,Dengue!$1:$1048576,10,FALSE)</f>
        <v>0</v>
      </c>
      <c r="G363" s="12">
        <f>VLOOKUP($A363,Chik!$1:$1048576,10,FALSE)</f>
        <v>0</v>
      </c>
      <c r="H363" s="12">
        <f>VLOOKUP($A363,zika!$1:$1048576,10,FALSE)</f>
        <v>0</v>
      </c>
      <c r="I363" s="12">
        <f t="shared" si="15"/>
        <v>0</v>
      </c>
      <c r="J363" s="11">
        <v>13600</v>
      </c>
      <c r="K363" s="58" t="s">
        <v>1124</v>
      </c>
      <c r="L363" s="8">
        <f t="shared" si="16"/>
        <v>0</v>
      </c>
      <c r="M363" s="7" t="str">
        <f t="shared" si="17"/>
        <v>Silencioso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19" ht="15.75" x14ac:dyDescent="0.25">
      <c r="A364" s="42">
        <v>8</v>
      </c>
      <c r="B364" s="7">
        <v>310080</v>
      </c>
      <c r="C364" s="17" t="s">
        <v>1115</v>
      </c>
      <c r="D364" s="36" t="s">
        <v>26</v>
      </c>
      <c r="E364" s="36" t="s">
        <v>27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 t="shared" si="15"/>
        <v>0</v>
      </c>
      <c r="J364" s="11">
        <v>4448</v>
      </c>
      <c r="K364" s="58" t="s">
        <v>1124</v>
      </c>
      <c r="L364" s="8">
        <f t="shared" si="16"/>
        <v>0</v>
      </c>
      <c r="M364" s="7" t="str">
        <f t="shared" si="17"/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19" ht="15.75" x14ac:dyDescent="0.25">
      <c r="A365" s="42">
        <v>10</v>
      </c>
      <c r="B365" s="7">
        <v>310100</v>
      </c>
      <c r="C365" s="17" t="s">
        <v>1116</v>
      </c>
      <c r="D365" s="36" t="s">
        <v>30</v>
      </c>
      <c r="E365" s="36" t="s">
        <v>31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 t="shared" si="15"/>
        <v>0</v>
      </c>
      <c r="J365" s="11">
        <v>13477</v>
      </c>
      <c r="K365" s="58" t="s">
        <v>1124</v>
      </c>
      <c r="L365" s="8">
        <f t="shared" si="16"/>
        <v>0</v>
      </c>
      <c r="M365" s="7" t="str">
        <f t="shared" si="17"/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19" ht="15.75" x14ac:dyDescent="0.25">
      <c r="A366" s="42">
        <v>12</v>
      </c>
      <c r="B366" s="7">
        <v>310120</v>
      </c>
      <c r="C366" s="17" t="s">
        <v>1117</v>
      </c>
      <c r="D366" s="36" t="s">
        <v>33</v>
      </c>
      <c r="E366" s="36" t="s">
        <v>34</v>
      </c>
      <c r="F366" s="12">
        <f>VLOOKUP(A366,Dengue!$1:$1048576,10,FALSE)</f>
        <v>0</v>
      </c>
      <c r="G366" s="12">
        <f>VLOOKUP($A366,Chik!$1:$1048576,10,FALSE)</f>
        <v>0</v>
      </c>
      <c r="H366" s="12">
        <f>VLOOKUP($A366,zika!$1:$1048576,10,FALSE)</f>
        <v>0</v>
      </c>
      <c r="I366" s="12">
        <f t="shared" si="15"/>
        <v>0</v>
      </c>
      <c r="J366" s="11">
        <v>6032</v>
      </c>
      <c r="K366" s="58" t="s">
        <v>1124</v>
      </c>
      <c r="L366" s="8">
        <f t="shared" si="16"/>
        <v>0</v>
      </c>
      <c r="M366" s="7" t="str">
        <f t="shared" si="17"/>
        <v>Silencioso</v>
      </c>
      <c r="N366" s="7" t="str">
        <f>VLOOKUP($B366,LIRAa!$1:$1048576,3,FALSE)</f>
        <v>Sem Informação</v>
      </c>
      <c r="O366" s="7" t="str">
        <f>VLOOKUP($B366,LIRAa!$1:$1048576,4,FALSE)</f>
        <v>Sem Informação</v>
      </c>
      <c r="P366" s="7" t="str">
        <f>VLOOKUP($B366,LIRAa!$1:$1048576,5,FALSE)</f>
        <v>Sem Informação</v>
      </c>
      <c r="S366" s="38"/>
    </row>
    <row r="367" spans="1:19" ht="15.75" x14ac:dyDescent="0.25">
      <c r="A367" s="42">
        <v>15</v>
      </c>
      <c r="B367" s="7">
        <v>310150</v>
      </c>
      <c r="C367" s="17" t="s">
        <v>1118</v>
      </c>
      <c r="D367" s="36" t="s">
        <v>38</v>
      </c>
      <c r="E367" s="36" t="s">
        <v>39</v>
      </c>
      <c r="F367" s="12">
        <f>VLOOKUP(A367,Dengue!$1:$1048576,10,FALSE)</f>
        <v>0</v>
      </c>
      <c r="G367" s="12">
        <f>VLOOKUP($A367,Chik!$1:$1048576,10,FALSE)</f>
        <v>0</v>
      </c>
      <c r="H367" s="12">
        <f>VLOOKUP($A367,zika!$1:$1048576,10,FALSE)</f>
        <v>0</v>
      </c>
      <c r="I367" s="12">
        <f t="shared" si="15"/>
        <v>0</v>
      </c>
      <c r="J367" s="11">
        <v>35321</v>
      </c>
      <c r="K367" s="58" t="s">
        <v>1125</v>
      </c>
      <c r="L367" s="8">
        <f t="shared" si="16"/>
        <v>0</v>
      </c>
      <c r="M367" s="7" t="str">
        <f t="shared" si="17"/>
        <v>Silencioso</v>
      </c>
      <c r="N367" s="7">
        <f>VLOOKUP($B367,LIRAa!$1:$1048576,3,FALSE)</f>
        <v>1.6</v>
      </c>
      <c r="O367" s="7">
        <f>VLOOKUP($B367,LIRAa!$1:$1048576,4,FALSE)</f>
        <v>2.6</v>
      </c>
      <c r="P367" s="7">
        <f>VLOOKUP($B367,LIRAa!$1:$1048576,5,FALSE)</f>
        <v>1.9</v>
      </c>
      <c r="S367" s="38"/>
    </row>
    <row r="368" spans="1:19" ht="15.75" x14ac:dyDescent="0.25">
      <c r="A368" s="42">
        <v>17</v>
      </c>
      <c r="B368" s="7">
        <v>310163</v>
      </c>
      <c r="C368" s="17" t="s">
        <v>1119</v>
      </c>
      <c r="D368" s="36" t="s">
        <v>41</v>
      </c>
      <c r="E368" s="36" t="s">
        <v>42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 t="shared" si="15"/>
        <v>0</v>
      </c>
      <c r="J368" s="11">
        <v>6831</v>
      </c>
      <c r="K368" s="58" t="s">
        <v>1124</v>
      </c>
      <c r="L368" s="8">
        <f t="shared" si="16"/>
        <v>0</v>
      </c>
      <c r="M368" s="7" t="str">
        <f t="shared" si="17"/>
        <v>Silencioso</v>
      </c>
      <c r="N368" s="7" t="str">
        <f>VLOOKUP($B368,LIRAa!$1:$1048576,3,FALSE)</f>
        <v>Sem Informação</v>
      </c>
      <c r="O368" s="7" t="str">
        <f>VLOOKUP($B368,LIRAa!$1:$1048576,4,FALSE)</f>
        <v>Sem Informação</v>
      </c>
      <c r="P368" s="7" t="str">
        <f>VLOOKUP($B368,LIRAa!$1:$1048576,5,FALSE)</f>
        <v>Sem Informação</v>
      </c>
      <c r="S368" s="38"/>
    </row>
    <row r="369" spans="1:19" ht="15.75" x14ac:dyDescent="0.25">
      <c r="A369" s="42">
        <v>20</v>
      </c>
      <c r="B369" s="7">
        <v>310190</v>
      </c>
      <c r="C369" s="17" t="s">
        <v>1117</v>
      </c>
      <c r="D369" s="36" t="s">
        <v>45</v>
      </c>
      <c r="E369" s="36" t="s">
        <v>46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 t="shared" si="15"/>
        <v>0</v>
      </c>
      <c r="J369" s="11">
        <v>19745</v>
      </c>
      <c r="K369" s="58" t="s">
        <v>1124</v>
      </c>
      <c r="L369" s="8">
        <f t="shared" si="16"/>
        <v>0</v>
      </c>
      <c r="M369" s="7" t="str">
        <f t="shared" si="17"/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21</v>
      </c>
      <c r="B370" s="7">
        <v>310200</v>
      </c>
      <c r="C370" s="17" t="s">
        <v>1117</v>
      </c>
      <c r="D370" s="36" t="s">
        <v>40</v>
      </c>
      <c r="E370" s="36" t="s">
        <v>47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 t="shared" si="15"/>
        <v>0</v>
      </c>
      <c r="J370" s="11">
        <v>14414</v>
      </c>
      <c r="K370" s="58" t="s">
        <v>1124</v>
      </c>
      <c r="L370" s="8">
        <f t="shared" si="16"/>
        <v>0</v>
      </c>
      <c r="M370" s="7" t="str">
        <f t="shared" si="17"/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22</v>
      </c>
      <c r="B371" s="7">
        <v>310205</v>
      </c>
      <c r="C371" s="17" t="s">
        <v>1112</v>
      </c>
      <c r="D371" s="36" t="s">
        <v>14</v>
      </c>
      <c r="E371" s="36" t="s">
        <v>48</v>
      </c>
      <c r="F371" s="12">
        <f>VLOOKUP(A371,Dengue!$1:$1048576,10,FALSE)</f>
        <v>0</v>
      </c>
      <c r="G371" s="12">
        <f>VLOOKUP($A371,Chik!$1:$1048576,10,FALSE)</f>
        <v>0</v>
      </c>
      <c r="H371" s="12">
        <f>VLOOKUP($A371,zika!$1:$1048576,10,FALSE)</f>
        <v>0</v>
      </c>
      <c r="I371" s="12">
        <f t="shared" si="15"/>
        <v>0</v>
      </c>
      <c r="J371" s="11">
        <v>5799</v>
      </c>
      <c r="K371" s="58" t="s">
        <v>1124</v>
      </c>
      <c r="L371" s="8">
        <f t="shared" si="16"/>
        <v>0</v>
      </c>
      <c r="M371" s="7" t="str">
        <f t="shared" si="17"/>
        <v>Silencioso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23</v>
      </c>
      <c r="B372" s="7">
        <v>315350</v>
      </c>
      <c r="C372" s="17" t="s">
        <v>1112</v>
      </c>
      <c r="D372" s="36" t="s">
        <v>14</v>
      </c>
      <c r="E372" s="36" t="s">
        <v>49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 t="shared" si="15"/>
        <v>0</v>
      </c>
      <c r="J372" s="11">
        <v>8333</v>
      </c>
      <c r="K372" s="58" t="s">
        <v>1124</v>
      </c>
      <c r="L372" s="8">
        <f t="shared" si="16"/>
        <v>0</v>
      </c>
      <c r="M372" s="7" t="str">
        <f t="shared" si="17"/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24</v>
      </c>
      <c r="B373" s="7">
        <v>310210</v>
      </c>
      <c r="C373" s="17" t="s">
        <v>1119</v>
      </c>
      <c r="D373" s="36" t="s">
        <v>41</v>
      </c>
      <c r="E373" s="36" t="s">
        <v>50</v>
      </c>
      <c r="F373" s="12">
        <f>VLOOKUP(A373,Dengue!$1:$1048576,10,FALSE)</f>
        <v>0</v>
      </c>
      <c r="G373" s="12">
        <f>VLOOKUP($A373,Chik!$1:$1048576,10,FALSE)</f>
        <v>0</v>
      </c>
      <c r="H373" s="12">
        <f>VLOOKUP($A373,zika!$1:$1048576,10,FALSE)</f>
        <v>0</v>
      </c>
      <c r="I373" s="12">
        <f t="shared" si="15"/>
        <v>0</v>
      </c>
      <c r="J373" s="11">
        <v>11146</v>
      </c>
      <c r="K373" s="58" t="s">
        <v>1124</v>
      </c>
      <c r="L373" s="8">
        <f t="shared" si="16"/>
        <v>0</v>
      </c>
      <c r="M373" s="7" t="str">
        <f t="shared" si="17"/>
        <v>Silencioso</v>
      </c>
      <c r="N373" s="7" t="str">
        <f>VLOOKUP($B373,LIRAa!$1:$1048576,3,FALSE)</f>
        <v>Sem Informação</v>
      </c>
      <c r="O373" s="7" t="str">
        <f>VLOOKUP($B373,LIRAa!$1:$1048576,4,FALSE)</f>
        <v>Sem Informação</v>
      </c>
      <c r="P373" s="7" t="str">
        <f>VLOOKUP($B373,LIRAa!$1:$1048576,5,FALSE)</f>
        <v>Sem Informação</v>
      </c>
      <c r="S373" s="38"/>
    </row>
    <row r="374" spans="1:19" ht="15.75" x14ac:dyDescent="0.25">
      <c r="A374" s="42">
        <v>27</v>
      </c>
      <c r="B374" s="7">
        <v>310240</v>
      </c>
      <c r="C374" s="17" t="s">
        <v>432</v>
      </c>
      <c r="D374" s="36" t="s">
        <v>53</v>
      </c>
      <c r="E374" s="36" t="s">
        <v>54</v>
      </c>
      <c r="F374" s="12">
        <f>VLOOKUP(A374,Dengue!$1:$1048576,10,FALSE)</f>
        <v>0</v>
      </c>
      <c r="G374" s="12">
        <f>VLOOKUP($A374,Chik!$1:$1048576,10,FALSE)</f>
        <v>0</v>
      </c>
      <c r="H374" s="12">
        <f>VLOOKUP($A374,zika!$1:$1048576,10,FALSE)</f>
        <v>0</v>
      </c>
      <c r="I374" s="12">
        <f t="shared" si="15"/>
        <v>0</v>
      </c>
      <c r="J374" s="11">
        <v>3606</v>
      </c>
      <c r="K374" s="58" t="s">
        <v>1124</v>
      </c>
      <c r="L374" s="8">
        <f t="shared" si="16"/>
        <v>0</v>
      </c>
      <c r="M374" s="7" t="str">
        <f t="shared" si="17"/>
        <v>Silencioso</v>
      </c>
      <c r="N374" s="7" t="str">
        <f>VLOOKUP($B374,LIRAa!$1:$1048576,3,FALSE)</f>
        <v>Sem Informação</v>
      </c>
      <c r="O374" s="7" t="str">
        <f>VLOOKUP($B374,LIRAa!$1:$1048576,4,FALSE)</f>
        <v>Sem Informação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28</v>
      </c>
      <c r="B375" s="7">
        <v>310250</v>
      </c>
      <c r="C375" s="17" t="s">
        <v>1112</v>
      </c>
      <c r="D375" s="36" t="s">
        <v>17</v>
      </c>
      <c r="E375" s="36" t="s">
        <v>55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 t="shared" si="15"/>
        <v>0</v>
      </c>
      <c r="J375" s="11">
        <v>4751</v>
      </c>
      <c r="K375" s="58" t="s">
        <v>1124</v>
      </c>
      <c r="L375" s="8">
        <f t="shared" si="16"/>
        <v>0</v>
      </c>
      <c r="M375" s="7" t="str">
        <f t="shared" si="17"/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30</v>
      </c>
      <c r="B376" s="7">
        <v>310280</v>
      </c>
      <c r="C376" s="17" t="s">
        <v>1118</v>
      </c>
      <c r="D376" s="36" t="s">
        <v>57</v>
      </c>
      <c r="E376" s="36" t="s">
        <v>58</v>
      </c>
      <c r="F376" s="12">
        <f>VLOOKUP(A376,Dengue!$1:$1048576,10,FALSE)</f>
        <v>0</v>
      </c>
      <c r="G376" s="12">
        <f>VLOOKUP($A376,Chik!$1:$1048576,10,FALSE)</f>
        <v>0</v>
      </c>
      <c r="H376" s="12">
        <f>VLOOKUP($A376,zika!$1:$1048576,10,FALSE)</f>
        <v>0</v>
      </c>
      <c r="I376" s="12">
        <f t="shared" si="15"/>
        <v>0</v>
      </c>
      <c r="J376" s="11">
        <v>12242</v>
      </c>
      <c r="K376" s="58" t="s">
        <v>1124</v>
      </c>
      <c r="L376" s="8">
        <f t="shared" si="16"/>
        <v>0</v>
      </c>
      <c r="M376" s="7" t="str">
        <f t="shared" si="17"/>
        <v>Silencioso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32</v>
      </c>
      <c r="B377" s="7">
        <v>310290</v>
      </c>
      <c r="C377" s="17" t="s">
        <v>1119</v>
      </c>
      <c r="D377" s="36" t="s">
        <v>41</v>
      </c>
      <c r="E377" s="36" t="s">
        <v>60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 t="shared" si="15"/>
        <v>0</v>
      </c>
      <c r="J377" s="11">
        <v>11432</v>
      </c>
      <c r="K377" s="58" t="s">
        <v>1124</v>
      </c>
      <c r="L377" s="8">
        <f t="shared" si="16"/>
        <v>0</v>
      </c>
      <c r="M377" s="7" t="str">
        <f t="shared" si="17"/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19" ht="15.75" x14ac:dyDescent="0.25">
      <c r="A378" s="42">
        <v>34</v>
      </c>
      <c r="B378" s="7">
        <v>310310</v>
      </c>
      <c r="C378" s="17" t="s">
        <v>1118</v>
      </c>
      <c r="D378" s="36" t="s">
        <v>62</v>
      </c>
      <c r="E378" s="36" t="s">
        <v>63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 t="shared" si="15"/>
        <v>0</v>
      </c>
      <c r="J378" s="11">
        <v>1609</v>
      </c>
      <c r="K378" s="58" t="s">
        <v>1124</v>
      </c>
      <c r="L378" s="8">
        <f t="shared" si="16"/>
        <v>0</v>
      </c>
      <c r="M378" s="7" t="str">
        <f t="shared" si="17"/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35</v>
      </c>
      <c r="B379" s="7">
        <v>310320</v>
      </c>
      <c r="C379" s="17" t="s">
        <v>1111</v>
      </c>
      <c r="D379" s="36" t="s">
        <v>11</v>
      </c>
      <c r="E379" s="36" t="s">
        <v>64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 t="shared" si="15"/>
        <v>0</v>
      </c>
      <c r="J379" s="11">
        <v>2341</v>
      </c>
      <c r="K379" s="58" t="s">
        <v>1124</v>
      </c>
      <c r="L379" s="8">
        <f t="shared" si="16"/>
        <v>0</v>
      </c>
      <c r="M379" s="7" t="str">
        <f t="shared" si="17"/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19" ht="15.75" x14ac:dyDescent="0.25">
      <c r="A380" s="42">
        <v>36</v>
      </c>
      <c r="B380" s="7">
        <v>310330</v>
      </c>
      <c r="C380" s="17" t="s">
        <v>1118</v>
      </c>
      <c r="D380" s="36" t="s">
        <v>57</v>
      </c>
      <c r="E380" s="36" t="s">
        <v>65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 t="shared" si="15"/>
        <v>0</v>
      </c>
      <c r="J380" s="11">
        <v>2066</v>
      </c>
      <c r="K380" s="58" t="s">
        <v>1124</v>
      </c>
      <c r="L380" s="8">
        <f t="shared" si="16"/>
        <v>0</v>
      </c>
      <c r="M380" s="7" t="str">
        <f t="shared" si="17"/>
        <v>Silencioso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19" ht="15.75" x14ac:dyDescent="0.25">
      <c r="A381" s="42">
        <v>39</v>
      </c>
      <c r="B381" s="7">
        <v>310360</v>
      </c>
      <c r="C381" s="17" t="s">
        <v>1118</v>
      </c>
      <c r="D381" s="36" t="s">
        <v>57</v>
      </c>
      <c r="E381" s="36" t="s">
        <v>68</v>
      </c>
      <c r="F381" s="12">
        <f>VLOOKUP(A381,Dengue!$1:$1048576,10,FALSE)</f>
        <v>0</v>
      </c>
      <c r="G381" s="12">
        <f>VLOOKUP($A381,Chik!$1:$1048576,10,FALSE)</f>
        <v>0</v>
      </c>
      <c r="H381" s="12">
        <f>VLOOKUP($A381,zika!$1:$1048576,10,FALSE)</f>
        <v>0</v>
      </c>
      <c r="I381" s="12">
        <f t="shared" si="15"/>
        <v>0</v>
      </c>
      <c r="J381" s="11">
        <v>2804</v>
      </c>
      <c r="K381" s="58" t="s">
        <v>1124</v>
      </c>
      <c r="L381" s="8">
        <f t="shared" si="16"/>
        <v>0</v>
      </c>
      <c r="M381" s="7" t="str">
        <f t="shared" si="17"/>
        <v>Silencioso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19" ht="15.75" x14ac:dyDescent="0.25">
      <c r="A382" s="42">
        <v>40</v>
      </c>
      <c r="B382" s="7">
        <v>310370</v>
      </c>
      <c r="C382" s="17" t="s">
        <v>1112</v>
      </c>
      <c r="D382" s="36" t="s">
        <v>17</v>
      </c>
      <c r="E382" s="36" t="s">
        <v>69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 t="shared" si="15"/>
        <v>0</v>
      </c>
      <c r="J382" s="11">
        <v>8425</v>
      </c>
      <c r="K382" s="58" t="s">
        <v>1124</v>
      </c>
      <c r="L382" s="8">
        <f t="shared" si="16"/>
        <v>0</v>
      </c>
      <c r="M382" s="7" t="str">
        <f t="shared" si="17"/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19" ht="15.75" x14ac:dyDescent="0.25">
      <c r="A383" s="42">
        <v>45</v>
      </c>
      <c r="B383" s="7">
        <v>310410</v>
      </c>
      <c r="C383" s="17" t="s">
        <v>1117</v>
      </c>
      <c r="D383" s="36" t="s">
        <v>40</v>
      </c>
      <c r="E383" s="36" t="s">
        <v>75</v>
      </c>
      <c r="F383" s="12">
        <f>VLOOKUP(A383,Dengue!$1:$1048576,10,FALSE)</f>
        <v>0</v>
      </c>
      <c r="G383" s="12">
        <f>VLOOKUP($A383,Chik!$1:$1048576,10,FALSE)</f>
        <v>0</v>
      </c>
      <c r="H383" s="12">
        <f>VLOOKUP($A383,zika!$1:$1048576,10,FALSE)</f>
        <v>0</v>
      </c>
      <c r="I383" s="12">
        <f t="shared" si="15"/>
        <v>0</v>
      </c>
      <c r="J383" s="11">
        <v>10657</v>
      </c>
      <c r="K383" s="58" t="s">
        <v>1124</v>
      </c>
      <c r="L383" s="8">
        <f t="shared" si="16"/>
        <v>0</v>
      </c>
      <c r="M383" s="7" t="str">
        <f t="shared" si="17"/>
        <v>Silencioso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47</v>
      </c>
      <c r="B384" s="7">
        <v>310430</v>
      </c>
      <c r="C384" s="17" t="s">
        <v>1117</v>
      </c>
      <c r="D384" s="36" t="s">
        <v>40</v>
      </c>
      <c r="E384" s="36" t="s">
        <v>77</v>
      </c>
      <c r="F384" s="12">
        <f>VLOOKUP(A384,Dengue!$1:$1048576,10,FALSE)</f>
        <v>0</v>
      </c>
      <c r="G384" s="12">
        <f>VLOOKUP($A384,Chik!$1:$1048576,10,FALSE)</f>
        <v>0</v>
      </c>
      <c r="H384" s="12">
        <f>VLOOKUP($A384,zika!$1:$1048576,10,FALSE)</f>
        <v>0</v>
      </c>
      <c r="I384" s="12">
        <f t="shared" si="15"/>
        <v>0</v>
      </c>
      <c r="J384" s="11">
        <v>14955</v>
      </c>
      <c r="K384" s="58" t="s">
        <v>1124</v>
      </c>
      <c r="L384" s="8">
        <f t="shared" si="16"/>
        <v>0</v>
      </c>
      <c r="M384" s="7" t="str">
        <f t="shared" si="17"/>
        <v>Silencioso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48</v>
      </c>
      <c r="B385" s="7">
        <v>310440</v>
      </c>
      <c r="C385" s="17" t="s">
        <v>1118</v>
      </c>
      <c r="D385" s="36" t="s">
        <v>38</v>
      </c>
      <c r="E385" s="36" t="s">
        <v>78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 t="shared" si="15"/>
        <v>0</v>
      </c>
      <c r="J385" s="11">
        <v>2751</v>
      </c>
      <c r="K385" s="58" t="s">
        <v>1124</v>
      </c>
      <c r="L385" s="8">
        <f t="shared" si="16"/>
        <v>0</v>
      </c>
      <c r="M385" s="7" t="str">
        <f t="shared" si="17"/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49</v>
      </c>
      <c r="B386" s="7">
        <v>310445</v>
      </c>
      <c r="C386" s="17" t="s">
        <v>432</v>
      </c>
      <c r="D386" s="36" t="s">
        <v>53</v>
      </c>
      <c r="E386" s="36" t="s">
        <v>79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 t="shared" si="15"/>
        <v>0</v>
      </c>
      <c r="J386" s="11">
        <v>5191</v>
      </c>
      <c r="K386" s="58" t="s">
        <v>1124</v>
      </c>
      <c r="L386" s="8">
        <f t="shared" si="16"/>
        <v>0</v>
      </c>
      <c r="M386" s="7" t="str">
        <f t="shared" si="17"/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53</v>
      </c>
      <c r="B387" s="7">
        <v>310480</v>
      </c>
      <c r="C387" s="17" t="s">
        <v>1111</v>
      </c>
      <c r="D387" s="36" t="s">
        <v>11</v>
      </c>
      <c r="E387" s="36" t="s">
        <v>84</v>
      </c>
      <c r="F387" s="12">
        <f>VLOOKUP(A387,Dengue!$1:$1048576,10,FALSE)</f>
        <v>0</v>
      </c>
      <c r="G387" s="12">
        <f>VLOOKUP($A387,Chik!$1:$1048576,10,FALSE)</f>
        <v>0</v>
      </c>
      <c r="H387" s="12">
        <f>VLOOKUP($A387,zika!$1:$1048576,10,FALSE)</f>
        <v>0</v>
      </c>
      <c r="I387" s="12">
        <f t="shared" si="15"/>
        <v>0</v>
      </c>
      <c r="J387" s="11">
        <v>4888</v>
      </c>
      <c r="K387" s="58" t="s">
        <v>1124</v>
      </c>
      <c r="L387" s="8">
        <f t="shared" si="16"/>
        <v>0</v>
      </c>
      <c r="M387" s="7" t="str">
        <f t="shared" si="17"/>
        <v>Silencioso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19" ht="15.75" x14ac:dyDescent="0.25">
      <c r="A388" s="42">
        <v>54</v>
      </c>
      <c r="B388" s="7">
        <v>310490</v>
      </c>
      <c r="C388" s="17" t="s">
        <v>1117</v>
      </c>
      <c r="D388" s="36" t="s">
        <v>33</v>
      </c>
      <c r="E388" s="36" t="s">
        <v>85</v>
      </c>
      <c r="F388" s="12">
        <f>VLOOKUP(A388,Dengue!$1:$1048576,10,FALSE)</f>
        <v>0</v>
      </c>
      <c r="G388" s="12">
        <f>VLOOKUP($A388,Chik!$1:$1048576,10,FALSE)</f>
        <v>0</v>
      </c>
      <c r="H388" s="12">
        <f>VLOOKUP($A388,zika!$1:$1048576,10,FALSE)</f>
        <v>0</v>
      </c>
      <c r="I388" s="12">
        <f t="shared" si="15"/>
        <v>0</v>
      </c>
      <c r="J388" s="11">
        <v>19094</v>
      </c>
      <c r="K388" s="58" t="s">
        <v>1124</v>
      </c>
      <c r="L388" s="8">
        <f t="shared" si="16"/>
        <v>0</v>
      </c>
      <c r="M388" s="7" t="str">
        <f t="shared" si="17"/>
        <v>Silencioso</v>
      </c>
      <c r="N388" s="7" t="str">
        <f>VLOOKUP($B388,LIRAa!$1:$1048576,3,FALSE)</f>
        <v>Sem Informação</v>
      </c>
      <c r="O388" s="7" t="str">
        <f>VLOOKUP($B388,LIRAa!$1:$1048576,4,FALSE)</f>
        <v>Sem Informação</v>
      </c>
      <c r="P388" s="7" t="str">
        <f>VLOOKUP($B388,LIRAa!$1:$1048576,5,FALSE)</f>
        <v>Sem Informação</v>
      </c>
      <c r="S388" s="38"/>
    </row>
    <row r="389" spans="1:19" ht="15.75" x14ac:dyDescent="0.25">
      <c r="A389" s="42">
        <v>60</v>
      </c>
      <c r="B389" s="7">
        <v>310550</v>
      </c>
      <c r="C389" s="17" t="s">
        <v>1118</v>
      </c>
      <c r="D389" s="36" t="s">
        <v>62</v>
      </c>
      <c r="E389" s="36" t="s">
        <v>92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 t="shared" si="15"/>
        <v>0</v>
      </c>
      <c r="J389" s="11">
        <v>5443</v>
      </c>
      <c r="K389" s="58" t="s">
        <v>1124</v>
      </c>
      <c r="L389" s="8">
        <f t="shared" si="16"/>
        <v>0</v>
      </c>
      <c r="M389" s="7" t="str">
        <f t="shared" si="17"/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62</v>
      </c>
      <c r="B390" s="7">
        <v>310570</v>
      </c>
      <c r="C390" s="17" t="s">
        <v>1112</v>
      </c>
      <c r="D390" s="36" t="s">
        <v>17</v>
      </c>
      <c r="E390" s="36" t="s">
        <v>93</v>
      </c>
      <c r="F390" s="12">
        <f>VLOOKUP(A390,Dengue!$1:$1048576,10,FALSE)</f>
        <v>0</v>
      </c>
      <c r="G390" s="12">
        <f>VLOOKUP($A390,Chik!$1:$1048576,10,FALSE)</f>
        <v>0</v>
      </c>
      <c r="H390" s="12">
        <f>VLOOKUP($A390,zika!$1:$1048576,10,FALSE)</f>
        <v>0</v>
      </c>
      <c r="I390" s="12">
        <f t="shared" ref="I390:I453" si="18">H390+F390+G390</f>
        <v>0</v>
      </c>
      <c r="J390" s="11">
        <v>5250</v>
      </c>
      <c r="K390" s="58" t="s">
        <v>1124</v>
      </c>
      <c r="L390" s="8">
        <f t="shared" ref="L390:L453" si="19">I390/J390*100000</f>
        <v>0</v>
      </c>
      <c r="M390" s="7" t="str">
        <f t="shared" ref="M390:M453" si="20">IF(L390=0,"Silencioso",IF(AND(L390&gt;0,L390&lt;100),"Baixa",IF(AND(L390&gt;=100,L390&lt;300),"Média",IF(AND(L390&gt;=300,L390&lt;500),"Alta",IF(L390&gt;=500,"Muito Alta","Avaliar")))))</f>
        <v>Silencioso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64</v>
      </c>
      <c r="B391" s="7">
        <v>310600</v>
      </c>
      <c r="C391" s="17" t="s">
        <v>1111</v>
      </c>
      <c r="D391" s="36" t="s">
        <v>90</v>
      </c>
      <c r="E391" s="36" t="s">
        <v>96</v>
      </c>
      <c r="F391" s="12">
        <f>VLOOKUP(A391,Dengue!$1:$1048576,10,FALSE)</f>
        <v>0</v>
      </c>
      <c r="G391" s="12">
        <f>VLOOKUP($A391,Chik!$1:$1048576,10,FALSE)</f>
        <v>0</v>
      </c>
      <c r="H391" s="12">
        <f>VLOOKUP($A391,zika!$1:$1048576,10,FALSE)</f>
        <v>0</v>
      </c>
      <c r="I391" s="12">
        <f t="shared" si="18"/>
        <v>0</v>
      </c>
      <c r="J391" s="11">
        <v>10248</v>
      </c>
      <c r="K391" s="58" t="s">
        <v>1124</v>
      </c>
      <c r="L391" s="8">
        <f t="shared" si="19"/>
        <v>0</v>
      </c>
      <c r="M391" s="7" t="str">
        <f t="shared" si="20"/>
        <v>Silencioso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65</v>
      </c>
      <c r="B392" s="7">
        <v>310610</v>
      </c>
      <c r="C392" s="17" t="s">
        <v>1118</v>
      </c>
      <c r="D392" s="36" t="s">
        <v>57</v>
      </c>
      <c r="E392" s="36" t="s">
        <v>97</v>
      </c>
      <c r="F392" s="12">
        <f>VLOOKUP(A392,Dengue!$1:$1048576,10,FALSE)</f>
        <v>0</v>
      </c>
      <c r="G392" s="12">
        <f>VLOOKUP($A392,Chik!$1:$1048576,10,FALSE)</f>
        <v>0</v>
      </c>
      <c r="H392" s="12">
        <f>VLOOKUP($A392,zika!$1:$1048576,10,FALSE)</f>
        <v>0</v>
      </c>
      <c r="I392" s="12">
        <f t="shared" si="18"/>
        <v>0</v>
      </c>
      <c r="J392" s="11">
        <v>3433</v>
      </c>
      <c r="K392" s="58" t="s">
        <v>1124</v>
      </c>
      <c r="L392" s="8">
        <f t="shared" si="19"/>
        <v>0</v>
      </c>
      <c r="M392" s="7" t="str">
        <f t="shared" si="20"/>
        <v>Silencioso</v>
      </c>
      <c r="N392" s="7" t="str">
        <f>VLOOKUP($B392,LIRAa!$1:$1048576,3,FALSE)</f>
        <v>Sem Informação</v>
      </c>
      <c r="O392" s="7" t="str">
        <f>VLOOKUP($B392,LIRAa!$1:$1048576,4,FALSE)</f>
        <v>Sem Informação</v>
      </c>
      <c r="P392" s="7" t="str">
        <f>VLOOKUP($B392,LIRAa!$1:$1048576,5,FALSE)</f>
        <v>Sem Informação</v>
      </c>
      <c r="S392" s="38"/>
    </row>
    <row r="393" spans="1:19" ht="15.75" x14ac:dyDescent="0.25">
      <c r="A393" s="42">
        <v>68</v>
      </c>
      <c r="B393" s="7">
        <v>310640</v>
      </c>
      <c r="C393" s="17" t="s">
        <v>1111</v>
      </c>
      <c r="D393" s="36" t="s">
        <v>98</v>
      </c>
      <c r="E393" s="36" t="s">
        <v>100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 t="shared" si="18"/>
        <v>0</v>
      </c>
      <c r="J393" s="11">
        <v>7710</v>
      </c>
      <c r="K393" s="58" t="s">
        <v>1124</v>
      </c>
      <c r="L393" s="8">
        <f t="shared" si="19"/>
        <v>0</v>
      </c>
      <c r="M393" s="7" t="str">
        <f t="shared" si="20"/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>
        <f>VLOOKUP($B393,LIRAa!$1:$1048576,5,FALSE)</f>
        <v>1.2</v>
      </c>
      <c r="S393" s="38"/>
    </row>
    <row r="394" spans="1:19" ht="15.75" x14ac:dyDescent="0.25">
      <c r="A394" s="42">
        <v>69</v>
      </c>
      <c r="B394" s="7">
        <v>310650</v>
      </c>
      <c r="C394" s="17" t="s">
        <v>432</v>
      </c>
      <c r="D394" s="36" t="s">
        <v>53</v>
      </c>
      <c r="E394" s="36" t="s">
        <v>101</v>
      </c>
      <c r="F394" s="12">
        <f>VLOOKUP(A394,Dengue!$1:$1048576,10,FALSE)</f>
        <v>0</v>
      </c>
      <c r="G394" s="12">
        <f>VLOOKUP($A394,Chik!$1:$1048576,10,FALSE)</f>
        <v>0</v>
      </c>
      <c r="H394" s="12">
        <f>VLOOKUP($A394,zika!$1:$1048576,10,FALSE)</f>
        <v>0</v>
      </c>
      <c r="I394" s="12">
        <f t="shared" si="18"/>
        <v>0</v>
      </c>
      <c r="J394" s="11">
        <v>11995</v>
      </c>
      <c r="K394" s="58" t="s">
        <v>1124</v>
      </c>
      <c r="L394" s="8">
        <f t="shared" si="19"/>
        <v>0</v>
      </c>
      <c r="M394" s="7" t="str">
        <f t="shared" si="20"/>
        <v>Silencioso</v>
      </c>
      <c r="N394" s="7" t="str">
        <f>VLOOKUP($B394,LIRAa!$1:$1048576,3,FALSE)</f>
        <v>Sem Informação</v>
      </c>
      <c r="O394" s="7" t="str">
        <f>VLOOKUP($B394,LIRAa!$1:$1048576,4,FALSE)</f>
        <v>Sem Informação</v>
      </c>
      <c r="P394" s="7" t="str">
        <f>VLOOKUP($B394,LIRAa!$1:$1048576,5,FALSE)</f>
        <v>Sem Informação</v>
      </c>
      <c r="S394" s="38"/>
    </row>
    <row r="395" spans="1:19" ht="15.75" x14ac:dyDescent="0.25">
      <c r="A395" s="42">
        <v>70</v>
      </c>
      <c r="B395" s="7">
        <v>310665</v>
      </c>
      <c r="C395" s="17" t="s">
        <v>1121</v>
      </c>
      <c r="D395" s="36" t="s">
        <v>102</v>
      </c>
      <c r="E395" s="36" t="s">
        <v>103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 t="shared" si="18"/>
        <v>0</v>
      </c>
      <c r="J395" s="11">
        <v>4705</v>
      </c>
      <c r="K395" s="58" t="s">
        <v>1124</v>
      </c>
      <c r="L395" s="8">
        <f t="shared" si="19"/>
        <v>0</v>
      </c>
      <c r="M395" s="7" t="str">
        <f t="shared" si="20"/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71</v>
      </c>
      <c r="B396" s="7">
        <v>310660</v>
      </c>
      <c r="C396" s="17" t="s">
        <v>1116</v>
      </c>
      <c r="D396" s="36" t="s">
        <v>28</v>
      </c>
      <c r="E396" s="36" t="s">
        <v>104</v>
      </c>
      <c r="F396" s="12">
        <f>VLOOKUP(A396,Dengue!$1:$1048576,10,FALSE)</f>
        <v>0</v>
      </c>
      <c r="G396" s="12">
        <f>VLOOKUP($A396,Chik!$1:$1048576,10,FALSE)</f>
        <v>0</v>
      </c>
      <c r="H396" s="12">
        <f>VLOOKUP($A396,zika!$1:$1048576,10,FALSE)</f>
        <v>0</v>
      </c>
      <c r="I396" s="12">
        <f t="shared" si="18"/>
        <v>0</v>
      </c>
      <c r="J396" s="11">
        <v>4602</v>
      </c>
      <c r="K396" s="58" t="s">
        <v>1124</v>
      </c>
      <c r="L396" s="8">
        <f t="shared" si="19"/>
        <v>0</v>
      </c>
      <c r="M396" s="7" t="str">
        <f t="shared" si="20"/>
        <v>Silencioso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 t="str">
        <f>VLOOKUP($B396,LIRAa!$1:$1048576,5,FALSE)</f>
        <v>Sem Informação</v>
      </c>
      <c r="S396" s="38"/>
    </row>
    <row r="397" spans="1:19" ht="15.75" x14ac:dyDescent="0.25">
      <c r="A397" s="42">
        <v>73</v>
      </c>
      <c r="B397" s="7">
        <v>310680</v>
      </c>
      <c r="C397" s="17" t="s">
        <v>1118</v>
      </c>
      <c r="D397" s="36" t="s">
        <v>57</v>
      </c>
      <c r="E397" s="36" t="s">
        <v>106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 t="shared" si="18"/>
        <v>0</v>
      </c>
      <c r="J397" s="11">
        <v>3430</v>
      </c>
      <c r="K397" s="58" t="s">
        <v>1124</v>
      </c>
      <c r="L397" s="8">
        <f t="shared" si="19"/>
        <v>0</v>
      </c>
      <c r="M397" s="7" t="str">
        <f t="shared" si="20"/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74</v>
      </c>
      <c r="B398" s="7">
        <v>310690</v>
      </c>
      <c r="C398" s="17" t="s">
        <v>1118</v>
      </c>
      <c r="D398" s="36" t="s">
        <v>57</v>
      </c>
      <c r="E398" s="36" t="s">
        <v>107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 t="shared" si="18"/>
        <v>0</v>
      </c>
      <c r="J398" s="11">
        <v>14431</v>
      </c>
      <c r="K398" s="58" t="s">
        <v>1124</v>
      </c>
      <c r="L398" s="8">
        <f t="shared" si="19"/>
        <v>0</v>
      </c>
      <c r="M398" s="7" t="str">
        <f t="shared" si="20"/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75</v>
      </c>
      <c r="B399" s="7">
        <v>310700</v>
      </c>
      <c r="C399" s="17" t="s">
        <v>1111</v>
      </c>
      <c r="D399" s="36" t="s">
        <v>11</v>
      </c>
      <c r="E399" s="36" t="s">
        <v>108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 t="shared" si="18"/>
        <v>0</v>
      </c>
      <c r="J399" s="11">
        <v>2532</v>
      </c>
      <c r="K399" s="58" t="s">
        <v>1124</v>
      </c>
      <c r="L399" s="8">
        <f t="shared" si="19"/>
        <v>0</v>
      </c>
      <c r="M399" s="7" t="str">
        <f t="shared" si="20"/>
        <v>Silencioso</v>
      </c>
      <c r="N399" s="7" t="str">
        <f>VLOOKUP($B399,LIRAa!$1:$1048576,3,FALSE)</f>
        <v>Sem Informação</v>
      </c>
      <c r="O399" s="7" t="str">
        <f>VLOOKUP($B399,LIRAa!$1:$1048576,4,FALSE)</f>
        <v>Sem Informação</v>
      </c>
      <c r="P399" s="7" t="str">
        <f>VLOOKUP($B399,LIRAa!$1:$1048576,5,FALSE)</f>
        <v>Sem Informação</v>
      </c>
      <c r="S399" s="38"/>
    </row>
    <row r="400" spans="1:19" ht="15.75" x14ac:dyDescent="0.25">
      <c r="A400" s="42">
        <v>76</v>
      </c>
      <c r="B400" s="7">
        <v>310710</v>
      </c>
      <c r="C400" s="17" t="s">
        <v>1117</v>
      </c>
      <c r="D400" s="36" t="s">
        <v>33</v>
      </c>
      <c r="E400" s="36" t="s">
        <v>109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 t="shared" si="18"/>
        <v>0</v>
      </c>
      <c r="J400" s="11">
        <v>40031</v>
      </c>
      <c r="K400" s="58" t="s">
        <v>1125</v>
      </c>
      <c r="L400" s="8">
        <f t="shared" si="19"/>
        <v>0</v>
      </c>
      <c r="M400" s="7" t="str">
        <f t="shared" si="20"/>
        <v>Silencioso</v>
      </c>
      <c r="N400" s="7">
        <f>VLOOKUP($B400,LIRAa!$1:$1048576,3,FALSE)</f>
        <v>0.9</v>
      </c>
      <c r="O400" s="7">
        <f>VLOOKUP($B400,LIRAa!$1:$1048576,4,FALSE)</f>
        <v>3.4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77</v>
      </c>
      <c r="B401" s="7">
        <v>310720</v>
      </c>
      <c r="C401" s="17" t="s">
        <v>1118</v>
      </c>
      <c r="D401" s="36" t="s">
        <v>57</v>
      </c>
      <c r="E401" s="36" t="s">
        <v>110</v>
      </c>
      <c r="F401" s="12">
        <f>VLOOKUP(A401,Dengue!$1:$1048576,10,FALSE)</f>
        <v>0</v>
      </c>
      <c r="G401" s="12">
        <f>VLOOKUP($A401,Chik!$1:$1048576,10,FALSE)</f>
        <v>0</v>
      </c>
      <c r="H401" s="12">
        <f>VLOOKUP($A401,zika!$1:$1048576,10,FALSE)</f>
        <v>0</v>
      </c>
      <c r="I401" s="12">
        <f t="shared" si="18"/>
        <v>0</v>
      </c>
      <c r="J401" s="11">
        <v>5091</v>
      </c>
      <c r="K401" s="58" t="s">
        <v>1124</v>
      </c>
      <c r="L401" s="8">
        <f t="shared" si="19"/>
        <v>0</v>
      </c>
      <c r="M401" s="7" t="str">
        <f t="shared" si="20"/>
        <v>Silencioso</v>
      </c>
      <c r="N401" s="7" t="str">
        <f>VLOOKUP($B401,LIRAa!$1:$1048576,3,FALSE)</f>
        <v>Sem Informação</v>
      </c>
      <c r="O401" s="7" t="str">
        <f>VLOOKUP($B401,LIRAa!$1:$1048576,4,FALSE)</f>
        <v>Sem Informação</v>
      </c>
      <c r="P401" s="7" t="str">
        <f>VLOOKUP($B401,LIRAa!$1:$1048576,5,FALSE)</f>
        <v>Sem Informação</v>
      </c>
      <c r="S401" s="38"/>
    </row>
    <row r="402" spans="1:19" ht="15.75" x14ac:dyDescent="0.25">
      <c r="A402" s="42">
        <v>80</v>
      </c>
      <c r="B402" s="7">
        <v>310750</v>
      </c>
      <c r="C402" s="17" t="s">
        <v>1118</v>
      </c>
      <c r="D402" s="36" t="s">
        <v>57</v>
      </c>
      <c r="E402" s="36" t="s">
        <v>113</v>
      </c>
      <c r="F402" s="12">
        <f>VLOOKUP(A402,Dengue!$1:$1048576,10,FALSE)</f>
        <v>0</v>
      </c>
      <c r="G402" s="12">
        <f>VLOOKUP($A402,Chik!$1:$1048576,10,FALSE)</f>
        <v>0</v>
      </c>
      <c r="H402" s="12">
        <f>VLOOKUP($A402,zika!$1:$1048576,10,FALSE)</f>
        <v>0</v>
      </c>
      <c r="I402" s="12">
        <f t="shared" si="18"/>
        <v>0</v>
      </c>
      <c r="J402" s="11">
        <v>6489</v>
      </c>
      <c r="K402" s="58" t="s">
        <v>1124</v>
      </c>
      <c r="L402" s="8">
        <f t="shared" si="19"/>
        <v>0</v>
      </c>
      <c r="M402" s="7" t="str">
        <f t="shared" si="20"/>
        <v>Silencioso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81</v>
      </c>
      <c r="B403" s="7">
        <v>310760</v>
      </c>
      <c r="C403" s="17" t="s">
        <v>1117</v>
      </c>
      <c r="D403" s="36" t="s">
        <v>45</v>
      </c>
      <c r="E403" s="36" t="s">
        <v>114</v>
      </c>
      <c r="F403" s="12">
        <f>VLOOKUP(A403,Dengue!$1:$1048576,10,FALSE)</f>
        <v>0</v>
      </c>
      <c r="G403" s="12">
        <f>VLOOKUP($A403,Chik!$1:$1048576,10,FALSE)</f>
        <v>0</v>
      </c>
      <c r="H403" s="12">
        <f>VLOOKUP($A403,zika!$1:$1048576,10,FALSE)</f>
        <v>0</v>
      </c>
      <c r="I403" s="12">
        <f t="shared" si="18"/>
        <v>0</v>
      </c>
      <c r="J403" s="11">
        <v>4190</v>
      </c>
      <c r="K403" s="58" t="s">
        <v>1124</v>
      </c>
      <c r="L403" s="8">
        <f t="shared" si="19"/>
        <v>0</v>
      </c>
      <c r="M403" s="7" t="str">
        <f t="shared" si="20"/>
        <v>Silencioso</v>
      </c>
      <c r="N403" s="7" t="str">
        <f>VLOOKUP($B403,LIRAa!$1:$1048576,3,FALSE)</f>
        <v>Sem Informação</v>
      </c>
      <c r="O403" s="7" t="str">
        <f>VLOOKUP($B403,LIRAa!$1:$1048576,4,FALSE)</f>
        <v>Sem Informação</v>
      </c>
      <c r="P403" s="7" t="str">
        <f>VLOOKUP($B403,LIRAa!$1:$1048576,5,FALSE)</f>
        <v>Sem Informação</v>
      </c>
      <c r="S403" s="38"/>
    </row>
    <row r="404" spans="1:19" ht="15.75" x14ac:dyDescent="0.25">
      <c r="A404" s="42">
        <v>84</v>
      </c>
      <c r="B404" s="7">
        <v>310790</v>
      </c>
      <c r="C404" s="17" t="s">
        <v>1117</v>
      </c>
      <c r="D404" s="36" t="s">
        <v>36</v>
      </c>
      <c r="E404" s="36" t="s">
        <v>117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 t="shared" si="18"/>
        <v>0</v>
      </c>
      <c r="J404" s="11">
        <v>10558</v>
      </c>
      <c r="K404" s="58" t="s">
        <v>1124</v>
      </c>
      <c r="L404" s="8">
        <f t="shared" si="19"/>
        <v>0</v>
      </c>
      <c r="M404" s="7" t="str">
        <f t="shared" si="20"/>
        <v>Silencioso</v>
      </c>
      <c r="N404" s="7" t="str">
        <f>VLOOKUP($B404,LIRAa!$1:$1048576,3,FALSE)</f>
        <v>Sem Informação</v>
      </c>
      <c r="O404" s="7" t="str">
        <f>VLOOKUP($B404,LIRAa!$1:$1048576,4,FALSE)</f>
        <v>Sem Informação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85</v>
      </c>
      <c r="B405" s="7">
        <v>310800</v>
      </c>
      <c r="C405" s="17" t="s">
        <v>1115</v>
      </c>
      <c r="D405" s="36" t="s">
        <v>94</v>
      </c>
      <c r="E405" s="36" t="s">
        <v>118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 t="shared" si="18"/>
        <v>0</v>
      </c>
      <c r="J405" s="11">
        <v>17598</v>
      </c>
      <c r="K405" s="58" t="s">
        <v>1124</v>
      </c>
      <c r="L405" s="8">
        <f t="shared" si="19"/>
        <v>0</v>
      </c>
      <c r="M405" s="7" t="str">
        <f t="shared" si="20"/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87</v>
      </c>
      <c r="B406" s="7">
        <v>310820</v>
      </c>
      <c r="C406" s="17" t="s">
        <v>1120</v>
      </c>
      <c r="D406" s="36" t="s">
        <v>80</v>
      </c>
      <c r="E406" s="36" t="s">
        <v>120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 t="shared" si="18"/>
        <v>0</v>
      </c>
      <c r="J406" s="11">
        <v>5544</v>
      </c>
      <c r="K406" s="58" t="s">
        <v>1124</v>
      </c>
      <c r="L406" s="8">
        <f t="shared" si="19"/>
        <v>0</v>
      </c>
      <c r="M406" s="7" t="str">
        <f t="shared" si="20"/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88</v>
      </c>
      <c r="B407" s="7">
        <v>310825</v>
      </c>
      <c r="C407" s="17" t="s">
        <v>1121</v>
      </c>
      <c r="D407" s="36" t="s">
        <v>121</v>
      </c>
      <c r="E407" s="36" t="s">
        <v>122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 t="shared" si="18"/>
        <v>0</v>
      </c>
      <c r="J407" s="11">
        <v>11088</v>
      </c>
      <c r="K407" s="58" t="s">
        <v>1124</v>
      </c>
      <c r="L407" s="8">
        <f t="shared" si="19"/>
        <v>0</v>
      </c>
      <c r="M407" s="7" t="str">
        <f t="shared" si="20"/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19" ht="15.75" x14ac:dyDescent="0.25">
      <c r="A408" s="42">
        <v>89</v>
      </c>
      <c r="B408" s="7">
        <v>310830</v>
      </c>
      <c r="C408" s="17" t="s">
        <v>1117</v>
      </c>
      <c r="D408" s="36" t="s">
        <v>36</v>
      </c>
      <c r="E408" s="36" t="s">
        <v>123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 t="shared" si="18"/>
        <v>0</v>
      </c>
      <c r="J408" s="11">
        <v>19202</v>
      </c>
      <c r="K408" s="58" t="s">
        <v>1124</v>
      </c>
      <c r="L408" s="8">
        <f t="shared" si="19"/>
        <v>0</v>
      </c>
      <c r="M408" s="7" t="str">
        <f t="shared" si="20"/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90</v>
      </c>
      <c r="B409" s="7">
        <v>310840</v>
      </c>
      <c r="C409" s="17" t="s">
        <v>1117</v>
      </c>
      <c r="D409" s="36" t="s">
        <v>40</v>
      </c>
      <c r="E409" s="36" t="s">
        <v>124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 t="shared" si="18"/>
        <v>0</v>
      </c>
      <c r="J409" s="11">
        <v>14995</v>
      </c>
      <c r="K409" s="58" t="s">
        <v>1124</v>
      </c>
      <c r="L409" s="8">
        <f t="shared" si="19"/>
        <v>0</v>
      </c>
      <c r="M409" s="7" t="str">
        <f t="shared" si="20"/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91</v>
      </c>
      <c r="B410" s="7">
        <v>310850</v>
      </c>
      <c r="C410" s="17" t="s">
        <v>1121</v>
      </c>
      <c r="D410" s="36" t="s">
        <v>102</v>
      </c>
      <c r="E410" s="36" t="s">
        <v>125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 t="shared" si="18"/>
        <v>0</v>
      </c>
      <c r="J410" s="11">
        <v>6350</v>
      </c>
      <c r="K410" s="58" t="s">
        <v>1124</v>
      </c>
      <c r="L410" s="8">
        <f t="shared" si="19"/>
        <v>0</v>
      </c>
      <c r="M410" s="7" t="str">
        <f t="shared" si="20"/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 t="str">
        <f>VLOOKUP($B410,LIRAa!$1:$1048576,5,FALSE)</f>
        <v>Sem Informação</v>
      </c>
      <c r="S410" s="38"/>
    </row>
    <row r="411" spans="1:19" ht="15.75" x14ac:dyDescent="0.25">
      <c r="A411" s="42">
        <v>92</v>
      </c>
      <c r="B411" s="7">
        <v>310870</v>
      </c>
      <c r="C411" s="17" t="s">
        <v>1118</v>
      </c>
      <c r="D411" s="36" t="s">
        <v>62</v>
      </c>
      <c r="E411" s="36" t="s">
        <v>126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 t="shared" si="18"/>
        <v>0</v>
      </c>
      <c r="J411" s="11">
        <v>4374</v>
      </c>
      <c r="K411" s="58" t="s">
        <v>1124</v>
      </c>
      <c r="L411" s="8">
        <f t="shared" si="19"/>
        <v>0</v>
      </c>
      <c r="M411" s="7" t="str">
        <f t="shared" si="20"/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93</v>
      </c>
      <c r="B412" s="7">
        <v>310855</v>
      </c>
      <c r="C412" s="17" t="s">
        <v>1120</v>
      </c>
      <c r="D412" s="36" t="s">
        <v>71</v>
      </c>
      <c r="E412" s="36" t="s">
        <v>127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 t="shared" si="18"/>
        <v>0</v>
      </c>
      <c r="J412" s="11">
        <v>16321</v>
      </c>
      <c r="K412" s="58" t="s">
        <v>1124</v>
      </c>
      <c r="L412" s="8">
        <f t="shared" si="19"/>
        <v>0</v>
      </c>
      <c r="M412" s="7" t="str">
        <f t="shared" si="20"/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94</v>
      </c>
      <c r="B413" s="7">
        <v>310860</v>
      </c>
      <c r="C413" s="17" t="s">
        <v>1121</v>
      </c>
      <c r="D413" s="36" t="s">
        <v>121</v>
      </c>
      <c r="E413" s="36" t="s">
        <v>128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 t="shared" si="18"/>
        <v>0</v>
      </c>
      <c r="J413" s="11">
        <v>32288</v>
      </c>
      <c r="K413" s="58" t="s">
        <v>1125</v>
      </c>
      <c r="L413" s="8">
        <f t="shared" si="19"/>
        <v>0</v>
      </c>
      <c r="M413" s="7" t="str">
        <f t="shared" si="20"/>
        <v>Silencioso</v>
      </c>
      <c r="N413" s="7">
        <f>VLOOKUP($B413,LIRAa!$1:$1048576,3,FALSE)</f>
        <v>0.2</v>
      </c>
      <c r="O413" s="7">
        <f>VLOOKUP($B413,LIRAa!$1:$1048576,4,FALSE)</f>
        <v>2.5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95</v>
      </c>
      <c r="B414" s="7">
        <v>310890</v>
      </c>
      <c r="C414" s="17" t="s">
        <v>1117</v>
      </c>
      <c r="D414" s="36" t="s">
        <v>36</v>
      </c>
      <c r="E414" s="36" t="s">
        <v>856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 t="shared" si="18"/>
        <v>0</v>
      </c>
      <c r="J414" s="11">
        <v>14508</v>
      </c>
      <c r="K414" s="58" t="s">
        <v>1124</v>
      </c>
      <c r="L414" s="8">
        <f t="shared" si="19"/>
        <v>0</v>
      </c>
      <c r="M414" s="7" t="str">
        <f t="shared" si="20"/>
        <v>Silencioso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38"/>
    </row>
    <row r="415" spans="1:19" ht="15.75" x14ac:dyDescent="0.25">
      <c r="A415" s="42">
        <v>98</v>
      </c>
      <c r="B415" s="7">
        <v>310910</v>
      </c>
      <c r="C415" s="17" t="s">
        <v>1117</v>
      </c>
      <c r="D415" s="36" t="s">
        <v>36</v>
      </c>
      <c r="E415" s="36" t="s">
        <v>131</v>
      </c>
      <c r="F415" s="12">
        <f>VLOOKUP(A415,Dengue!$1:$1048576,10,FALSE)</f>
        <v>0</v>
      </c>
      <c r="G415" s="12">
        <f>VLOOKUP($A415,Chik!$1:$1048576,10,FALSE)</f>
        <v>0</v>
      </c>
      <c r="H415" s="12">
        <f>VLOOKUP($A415,zika!$1:$1048576,10,FALSE)</f>
        <v>0</v>
      </c>
      <c r="I415" s="12">
        <f t="shared" si="18"/>
        <v>0</v>
      </c>
      <c r="J415" s="11">
        <v>11010</v>
      </c>
      <c r="K415" s="58" t="s">
        <v>1124</v>
      </c>
      <c r="L415" s="8">
        <f t="shared" si="19"/>
        <v>0</v>
      </c>
      <c r="M415" s="7" t="str">
        <f t="shared" si="20"/>
        <v>Silencioso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100</v>
      </c>
      <c r="B416" s="7">
        <v>310925</v>
      </c>
      <c r="C416" s="17" t="s">
        <v>1113</v>
      </c>
      <c r="D416" s="36" t="s">
        <v>20</v>
      </c>
      <c r="E416" s="36" t="s">
        <v>133</v>
      </c>
      <c r="F416" s="12">
        <f>VLOOKUP(A416,Dengue!$1:$1048576,10,FALSE)</f>
        <v>0</v>
      </c>
      <c r="G416" s="12">
        <f>VLOOKUP($A416,Chik!$1:$1048576,10,FALSE)</f>
        <v>0</v>
      </c>
      <c r="H416" s="12">
        <f>VLOOKUP($A416,zika!$1:$1048576,10,FALSE)</f>
        <v>0</v>
      </c>
      <c r="I416" s="12">
        <f t="shared" si="18"/>
        <v>0</v>
      </c>
      <c r="J416" s="11">
        <v>4074</v>
      </c>
      <c r="K416" s="58" t="s">
        <v>1124</v>
      </c>
      <c r="L416" s="8">
        <f t="shared" si="19"/>
        <v>0</v>
      </c>
      <c r="M416" s="7" t="str">
        <f t="shared" si="20"/>
        <v>Silencioso</v>
      </c>
      <c r="N416" s="7" t="str">
        <f>VLOOKUP($B416,LIRAa!$1:$1048576,3,FALSE)</f>
        <v>Sem Informação</v>
      </c>
      <c r="O416" s="7" t="str">
        <f>VLOOKUP($B416,LIRAa!$1:$1048576,4,FALSE)</f>
        <v>Sem Informação</v>
      </c>
      <c r="P416" s="7" t="str">
        <f>VLOOKUP($B416,LIRAa!$1:$1048576,5,FALSE)</f>
        <v>Sem Informação</v>
      </c>
      <c r="S416" s="38"/>
    </row>
    <row r="417" spans="1:19" ht="15.75" x14ac:dyDescent="0.25">
      <c r="A417" s="42">
        <v>103</v>
      </c>
      <c r="B417" s="7">
        <v>310945</v>
      </c>
      <c r="C417" s="17" t="s">
        <v>1120</v>
      </c>
      <c r="D417" s="36" t="s">
        <v>80</v>
      </c>
      <c r="E417" s="36" t="s">
        <v>137</v>
      </c>
      <c r="F417" s="12">
        <f>VLOOKUP(A417,Dengue!$1:$1048576,10,FALSE)</f>
        <v>0</v>
      </c>
      <c r="G417" s="12">
        <f>VLOOKUP($A417,Chik!$1:$1048576,10,FALSE)</f>
        <v>0</v>
      </c>
      <c r="H417" s="12">
        <f>VLOOKUP($A417,zika!$1:$1048576,10,FALSE)</f>
        <v>0</v>
      </c>
      <c r="I417" s="12">
        <f t="shared" si="18"/>
        <v>0</v>
      </c>
      <c r="J417" s="11">
        <v>6909</v>
      </c>
      <c r="K417" s="58" t="s">
        <v>1124</v>
      </c>
      <c r="L417" s="8">
        <f t="shared" si="19"/>
        <v>0</v>
      </c>
      <c r="M417" s="7" t="str">
        <f t="shared" si="20"/>
        <v>Silencioso</v>
      </c>
      <c r="N417" s="7" t="str">
        <f>VLOOKUP($B417,LIRAa!$1:$1048576,3,FALSE)</f>
        <v>Sem Informação</v>
      </c>
      <c r="O417" s="7" t="str">
        <f>VLOOKUP($B417,LIRAa!$1:$1048576,4,FALSE)</f>
        <v>Sem Informação</v>
      </c>
      <c r="P417" s="7" t="str">
        <f>VLOOKUP($B417,LIRAa!$1:$1048576,5,FALSE)</f>
        <v>Sem Informação</v>
      </c>
      <c r="S417" s="38"/>
    </row>
    <row r="418" spans="1:19" ht="15.75" x14ac:dyDescent="0.25">
      <c r="A418" s="42">
        <v>104</v>
      </c>
      <c r="B418" s="7">
        <v>310950</v>
      </c>
      <c r="C418" s="17" t="s">
        <v>1117</v>
      </c>
      <c r="D418" s="36" t="s">
        <v>40</v>
      </c>
      <c r="E418" s="36" t="s">
        <v>138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 t="shared" si="18"/>
        <v>0</v>
      </c>
      <c r="J418" s="11">
        <v>14075</v>
      </c>
      <c r="K418" s="58" t="s">
        <v>1124</v>
      </c>
      <c r="L418" s="8">
        <f t="shared" si="19"/>
        <v>0</v>
      </c>
      <c r="M418" s="7" t="str">
        <f t="shared" si="20"/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19" ht="15.75" x14ac:dyDescent="0.25">
      <c r="A419" s="42">
        <v>105</v>
      </c>
      <c r="B419" s="7">
        <v>310960</v>
      </c>
      <c r="C419" s="17" t="s">
        <v>1111</v>
      </c>
      <c r="D419" s="36" t="s">
        <v>11</v>
      </c>
      <c r="E419" s="36" t="s">
        <v>139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 t="shared" si="18"/>
        <v>0</v>
      </c>
      <c r="J419" s="11">
        <v>3616</v>
      </c>
      <c r="K419" s="58" t="s">
        <v>1124</v>
      </c>
      <c r="L419" s="8">
        <f t="shared" si="19"/>
        <v>0</v>
      </c>
      <c r="M419" s="7" t="str">
        <f t="shared" si="20"/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19" ht="15.75" x14ac:dyDescent="0.25">
      <c r="A420" s="42">
        <v>107</v>
      </c>
      <c r="B420" s="7">
        <v>310270</v>
      </c>
      <c r="C420" s="17" t="s">
        <v>1116</v>
      </c>
      <c r="D420" s="36" t="s">
        <v>30</v>
      </c>
      <c r="E420" s="36" t="s">
        <v>141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 t="shared" si="18"/>
        <v>0</v>
      </c>
      <c r="J420" s="11">
        <v>9382</v>
      </c>
      <c r="K420" s="58" t="s">
        <v>1124</v>
      </c>
      <c r="L420" s="8">
        <f t="shared" si="19"/>
        <v>0</v>
      </c>
      <c r="M420" s="7" t="str">
        <f t="shared" si="20"/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19" ht="15.75" x14ac:dyDescent="0.25">
      <c r="A421" s="42">
        <v>108</v>
      </c>
      <c r="B421" s="7">
        <v>310980</v>
      </c>
      <c r="C421" s="17" t="s">
        <v>1110</v>
      </c>
      <c r="D421" s="36" t="s">
        <v>142</v>
      </c>
      <c r="E421" s="36" t="s">
        <v>143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 t="shared" si="18"/>
        <v>0</v>
      </c>
      <c r="J421" s="11">
        <v>2677</v>
      </c>
      <c r="K421" s="58" t="s">
        <v>1124</v>
      </c>
      <c r="L421" s="8">
        <f t="shared" si="19"/>
        <v>0</v>
      </c>
      <c r="M421" s="7" t="str">
        <f t="shared" si="20"/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19" ht="15.75" x14ac:dyDescent="0.25">
      <c r="A422" s="42">
        <v>111</v>
      </c>
      <c r="B422" s="7">
        <v>311010</v>
      </c>
      <c r="C422" s="17" t="s">
        <v>1118</v>
      </c>
      <c r="D422" s="36" t="s">
        <v>14</v>
      </c>
      <c r="E422" s="36" t="s">
        <v>146</v>
      </c>
      <c r="F422" s="12">
        <f>VLOOKUP(A422,Dengue!$1:$1048576,10,FALSE)</f>
        <v>0</v>
      </c>
      <c r="G422" s="12">
        <f>VLOOKUP($A422,Chik!$1:$1048576,10,FALSE)</f>
        <v>0</v>
      </c>
      <c r="H422" s="12">
        <f>VLOOKUP($A422,zika!$1:$1048576,10,FALSE)</f>
        <v>0</v>
      </c>
      <c r="I422" s="12">
        <f t="shared" si="18"/>
        <v>0</v>
      </c>
      <c r="J422" s="11">
        <v>5450</v>
      </c>
      <c r="K422" s="58" t="s">
        <v>1124</v>
      </c>
      <c r="L422" s="8">
        <f t="shared" si="19"/>
        <v>0</v>
      </c>
      <c r="M422" s="7" t="str">
        <f t="shared" si="20"/>
        <v>Silencioso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38"/>
    </row>
    <row r="423" spans="1:19" ht="15.75" x14ac:dyDescent="0.25">
      <c r="A423" s="42">
        <v>112</v>
      </c>
      <c r="B423" s="7">
        <v>311020</v>
      </c>
      <c r="C423" s="17" t="s">
        <v>1112</v>
      </c>
      <c r="D423" s="36" t="s">
        <v>17</v>
      </c>
      <c r="E423" s="36" t="s">
        <v>147</v>
      </c>
      <c r="F423" s="12">
        <f>VLOOKUP(A423,Dengue!$1:$1048576,10,FALSE)</f>
        <v>0</v>
      </c>
      <c r="G423" s="12">
        <f>VLOOKUP($A423,Chik!$1:$1048576,10,FALSE)</f>
        <v>0</v>
      </c>
      <c r="H423" s="12">
        <f>VLOOKUP($A423,zika!$1:$1048576,10,FALSE)</f>
        <v>0</v>
      </c>
      <c r="I423" s="12">
        <f t="shared" si="18"/>
        <v>0</v>
      </c>
      <c r="J423" s="11">
        <v>4002</v>
      </c>
      <c r="K423" s="58" t="s">
        <v>1124</v>
      </c>
      <c r="L423" s="8">
        <f t="shared" si="19"/>
        <v>0</v>
      </c>
      <c r="M423" s="7" t="str">
        <f t="shared" si="20"/>
        <v>Silencioso</v>
      </c>
      <c r="N423" s="7" t="str">
        <f>VLOOKUP($B423,LIRAa!$1:$1048576,3,FALSE)</f>
        <v>Sem Informação</v>
      </c>
      <c r="O423" s="7" t="str">
        <f>VLOOKUP($B423,LIRAa!$1:$1048576,4,FALSE)</f>
        <v>Sem Informação</v>
      </c>
      <c r="P423" s="7" t="str">
        <f>VLOOKUP($B423,LIRAa!$1:$1048576,5,FALSE)</f>
        <v>Sem Informação</v>
      </c>
      <c r="S423" s="38"/>
    </row>
    <row r="424" spans="1:19" ht="15.75" x14ac:dyDescent="0.25">
      <c r="A424" s="42">
        <v>113</v>
      </c>
      <c r="B424" s="7">
        <v>311030</v>
      </c>
      <c r="C424" s="17" t="s">
        <v>1117</v>
      </c>
      <c r="D424" s="36" t="s">
        <v>36</v>
      </c>
      <c r="E424" s="36" t="s">
        <v>148</v>
      </c>
      <c r="F424" s="12">
        <f>VLOOKUP(A424,Dengue!$1:$1048576,10,FALSE)</f>
        <v>0</v>
      </c>
      <c r="G424" s="12">
        <f>VLOOKUP($A424,Chik!$1:$1048576,10,FALSE)</f>
        <v>0</v>
      </c>
      <c r="H424" s="12">
        <f>VLOOKUP($A424,zika!$1:$1048576,10,FALSE)</f>
        <v>0</v>
      </c>
      <c r="I424" s="12">
        <f t="shared" si="18"/>
        <v>0</v>
      </c>
      <c r="J424" s="11">
        <v>14417</v>
      </c>
      <c r="K424" s="58" t="s">
        <v>1124</v>
      </c>
      <c r="L424" s="8">
        <f t="shared" si="19"/>
        <v>0</v>
      </c>
      <c r="M424" s="7" t="str">
        <f t="shared" si="20"/>
        <v>Silencioso</v>
      </c>
      <c r="N424" s="7" t="str">
        <f>VLOOKUP($B424,LIRAa!$1:$1048576,3,FALSE)</f>
        <v>Sem Informação</v>
      </c>
      <c r="O424" s="7" t="str">
        <f>VLOOKUP($B424,LIRAa!$1:$1048576,4,FALSE)</f>
        <v>Sem Informação</v>
      </c>
      <c r="P424" s="7" t="str">
        <f>VLOOKUP($B424,LIRAa!$1:$1048576,5,FALSE)</f>
        <v>Sem Informação</v>
      </c>
      <c r="S424" s="38"/>
    </row>
    <row r="425" spans="1:19" ht="15.75" x14ac:dyDescent="0.25">
      <c r="A425" s="42">
        <v>114</v>
      </c>
      <c r="B425" s="7">
        <v>311040</v>
      </c>
      <c r="C425" s="17" t="s">
        <v>1115</v>
      </c>
      <c r="D425" s="36" t="s">
        <v>26</v>
      </c>
      <c r="E425" s="36" t="s">
        <v>149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 t="shared" si="18"/>
        <v>0</v>
      </c>
      <c r="J425" s="11">
        <v>2934</v>
      </c>
      <c r="K425" s="58" t="s">
        <v>1124</v>
      </c>
      <c r="L425" s="8">
        <f t="shared" si="19"/>
        <v>0</v>
      </c>
      <c r="M425" s="7" t="str">
        <f t="shared" si="20"/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19" ht="15.75" x14ac:dyDescent="0.25">
      <c r="A426" s="42">
        <v>115</v>
      </c>
      <c r="B426" s="7">
        <v>311050</v>
      </c>
      <c r="C426" s="17" t="s">
        <v>1117</v>
      </c>
      <c r="D426" s="36" t="s">
        <v>36</v>
      </c>
      <c r="E426" s="36" t="s">
        <v>150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 t="shared" si="18"/>
        <v>0</v>
      </c>
      <c r="J426" s="11">
        <v>21738</v>
      </c>
      <c r="K426" s="58" t="s">
        <v>1124</v>
      </c>
      <c r="L426" s="8">
        <f t="shared" si="19"/>
        <v>0</v>
      </c>
      <c r="M426" s="7" t="str">
        <f t="shared" si="20"/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19" ht="15.75" x14ac:dyDescent="0.25">
      <c r="A427" s="42">
        <v>116</v>
      </c>
      <c r="B427" s="7">
        <v>311060</v>
      </c>
      <c r="C427" s="17" t="s">
        <v>1117</v>
      </c>
      <c r="D427" s="36" t="s">
        <v>36</v>
      </c>
      <c r="E427" s="36" t="s">
        <v>151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 t="shared" si="18"/>
        <v>0</v>
      </c>
      <c r="J427" s="11">
        <v>29278</v>
      </c>
      <c r="K427" s="58" t="s">
        <v>1125</v>
      </c>
      <c r="L427" s="8">
        <f t="shared" si="19"/>
        <v>0</v>
      </c>
      <c r="M427" s="7" t="str">
        <f t="shared" si="20"/>
        <v>Silencioso</v>
      </c>
      <c r="N427" s="7">
        <f>VLOOKUP($B427,LIRAa!$1:$1048576,3,FALSE)</f>
        <v>0.4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19" ht="15.75" x14ac:dyDescent="0.25">
      <c r="A428" s="42">
        <v>120</v>
      </c>
      <c r="B428" s="7">
        <v>311100</v>
      </c>
      <c r="C428" s="17" t="s">
        <v>1117</v>
      </c>
      <c r="D428" s="36" t="s">
        <v>40</v>
      </c>
      <c r="E428" s="36" t="s">
        <v>155</v>
      </c>
      <c r="F428" s="12">
        <f>VLOOKUP(A428,Dengue!$1:$1048576,10,FALSE)</f>
        <v>0</v>
      </c>
      <c r="G428" s="12">
        <f>VLOOKUP($A428,Chik!$1:$1048576,10,FALSE)</f>
        <v>0</v>
      </c>
      <c r="H428" s="12">
        <f>VLOOKUP($A428,zika!$1:$1048576,10,FALSE)</f>
        <v>0</v>
      </c>
      <c r="I428" s="12">
        <f t="shared" si="18"/>
        <v>0</v>
      </c>
      <c r="J428" s="11">
        <v>21056</v>
      </c>
      <c r="K428" s="58" t="s">
        <v>1124</v>
      </c>
      <c r="L428" s="8">
        <f t="shared" si="19"/>
        <v>0</v>
      </c>
      <c r="M428" s="7" t="str">
        <f t="shared" si="20"/>
        <v>Silencioso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19" ht="15.75" x14ac:dyDescent="0.25">
      <c r="A429" s="42">
        <v>124</v>
      </c>
      <c r="B429" s="7">
        <v>311130</v>
      </c>
      <c r="C429" s="17" t="s">
        <v>1117</v>
      </c>
      <c r="D429" s="36" t="s">
        <v>40</v>
      </c>
      <c r="E429" s="36" t="s">
        <v>159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 t="shared" si="18"/>
        <v>0</v>
      </c>
      <c r="J429" s="11">
        <v>11658</v>
      </c>
      <c r="K429" s="58" t="s">
        <v>1124</v>
      </c>
      <c r="L429" s="8">
        <f t="shared" si="19"/>
        <v>0</v>
      </c>
      <c r="M429" s="7" t="str">
        <f t="shared" si="20"/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19" ht="15.75" x14ac:dyDescent="0.25">
      <c r="A430" s="42">
        <v>126</v>
      </c>
      <c r="B430" s="7">
        <v>311150</v>
      </c>
      <c r="C430" s="17" t="s">
        <v>1114</v>
      </c>
      <c r="D430" s="36" t="s">
        <v>24</v>
      </c>
      <c r="E430" s="36" t="s">
        <v>161</v>
      </c>
      <c r="F430" s="12">
        <f>VLOOKUP(A430,Dengue!$1:$1048576,10,FALSE)</f>
        <v>0</v>
      </c>
      <c r="G430" s="12">
        <f>VLOOKUP($A430,Chik!$1:$1048576,10,FALSE)</f>
        <v>0</v>
      </c>
      <c r="H430" s="12">
        <f>VLOOKUP($A430,zika!$1:$1048576,10,FALSE)</f>
        <v>0</v>
      </c>
      <c r="I430" s="12">
        <f t="shared" si="18"/>
        <v>0</v>
      </c>
      <c r="J430" s="11">
        <v>15356</v>
      </c>
      <c r="K430" s="58" t="s">
        <v>1124</v>
      </c>
      <c r="L430" s="8">
        <f t="shared" si="19"/>
        <v>0</v>
      </c>
      <c r="M430" s="7" t="str">
        <f t="shared" si="20"/>
        <v>Silencioso</v>
      </c>
      <c r="N430" s="7" t="str">
        <f>VLOOKUP($B430,LIRAa!$1:$1048576,3,FALSE)</f>
        <v>Sem Informação</v>
      </c>
      <c r="O430" s="7" t="str">
        <f>VLOOKUP($B430,LIRAa!$1:$1048576,4,FALSE)</f>
        <v>Sem Informação</v>
      </c>
      <c r="P430" s="7" t="str">
        <f>VLOOKUP($B430,LIRAa!$1:$1048576,5,FALSE)</f>
        <v>Sem Informação</v>
      </c>
      <c r="S430" s="38"/>
    </row>
    <row r="431" spans="1:19" ht="15.75" x14ac:dyDescent="0.25">
      <c r="A431" s="42">
        <v>128</v>
      </c>
      <c r="B431" s="7">
        <v>311190</v>
      </c>
      <c r="C431" s="17" t="s">
        <v>1115</v>
      </c>
      <c r="D431" s="36" t="s">
        <v>26</v>
      </c>
      <c r="E431" s="36" t="s">
        <v>163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 t="shared" si="18"/>
        <v>0</v>
      </c>
      <c r="J431" s="11">
        <v>5612</v>
      </c>
      <c r="K431" s="58" t="s">
        <v>1124</v>
      </c>
      <c r="L431" s="8">
        <f t="shared" si="19"/>
        <v>0</v>
      </c>
      <c r="M431" s="7" t="str">
        <f t="shared" si="20"/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19" ht="15.75" x14ac:dyDescent="0.25">
      <c r="A432" s="42">
        <v>129</v>
      </c>
      <c r="B432" s="7">
        <v>311170</v>
      </c>
      <c r="C432" s="17" t="s">
        <v>1112</v>
      </c>
      <c r="D432" s="36" t="s">
        <v>17</v>
      </c>
      <c r="E432" s="36" t="s">
        <v>164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 t="shared" si="18"/>
        <v>0</v>
      </c>
      <c r="J432" s="11">
        <v>4579</v>
      </c>
      <c r="K432" s="58" t="s">
        <v>1124</v>
      </c>
      <c r="L432" s="8">
        <f t="shared" si="19"/>
        <v>0</v>
      </c>
      <c r="M432" s="7" t="str">
        <f t="shared" si="20"/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19" ht="15.75" x14ac:dyDescent="0.25">
      <c r="A433" s="42">
        <v>132</v>
      </c>
      <c r="B433" s="7">
        <v>311205</v>
      </c>
      <c r="C433" s="17" t="s">
        <v>1113</v>
      </c>
      <c r="D433" s="36" t="s">
        <v>22</v>
      </c>
      <c r="E433" s="36" t="s">
        <v>167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 t="shared" si="18"/>
        <v>0</v>
      </c>
      <c r="J433" s="11">
        <v>4498</v>
      </c>
      <c r="K433" s="58" t="s">
        <v>1124</v>
      </c>
      <c r="L433" s="8">
        <f t="shared" si="19"/>
        <v>0</v>
      </c>
      <c r="M433" s="7" t="str">
        <f t="shared" si="20"/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19" ht="15.75" x14ac:dyDescent="0.25">
      <c r="A434" s="42">
        <v>133</v>
      </c>
      <c r="B434" s="7">
        <v>311210</v>
      </c>
      <c r="C434" s="17" t="s">
        <v>1118</v>
      </c>
      <c r="D434" s="36" t="s">
        <v>14</v>
      </c>
      <c r="E434" s="36" t="s">
        <v>168</v>
      </c>
      <c r="F434" s="12">
        <f>VLOOKUP(A434,Dengue!$1:$1048576,10,FALSE)</f>
        <v>0</v>
      </c>
      <c r="G434" s="12">
        <f>VLOOKUP($A434,Chik!$1:$1048576,10,FALSE)</f>
        <v>0</v>
      </c>
      <c r="H434" s="12">
        <f>VLOOKUP($A434,zika!$1:$1048576,10,FALSE)</f>
        <v>0</v>
      </c>
      <c r="I434" s="12">
        <f t="shared" si="18"/>
        <v>0</v>
      </c>
      <c r="J434" s="11">
        <v>5424</v>
      </c>
      <c r="K434" s="58" t="s">
        <v>1124</v>
      </c>
      <c r="L434" s="8">
        <f t="shared" si="19"/>
        <v>0</v>
      </c>
      <c r="M434" s="7" t="str">
        <f t="shared" si="20"/>
        <v>Silencioso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19" ht="15.75" x14ac:dyDescent="0.25">
      <c r="A435" s="42">
        <v>134</v>
      </c>
      <c r="B435" s="7">
        <v>311220</v>
      </c>
      <c r="C435" s="17" t="s">
        <v>1119</v>
      </c>
      <c r="D435" s="36" t="s">
        <v>41</v>
      </c>
      <c r="E435" s="36" t="s">
        <v>169</v>
      </c>
      <c r="F435" s="12">
        <f>VLOOKUP(A435,Dengue!$1:$1048576,10,FALSE)</f>
        <v>0</v>
      </c>
      <c r="G435" s="12">
        <f>VLOOKUP($A435,Chik!$1:$1048576,10,FALSE)</f>
        <v>0</v>
      </c>
      <c r="H435" s="12">
        <f>VLOOKUP($A435,zika!$1:$1048576,10,FALSE)</f>
        <v>0</v>
      </c>
      <c r="I435" s="12">
        <f t="shared" si="18"/>
        <v>0</v>
      </c>
      <c r="J435" s="11">
        <v>4673</v>
      </c>
      <c r="K435" s="58" t="s">
        <v>1124</v>
      </c>
      <c r="L435" s="8">
        <f t="shared" si="19"/>
        <v>0</v>
      </c>
      <c r="M435" s="7" t="str">
        <f t="shared" si="20"/>
        <v>Silencioso</v>
      </c>
      <c r="N435" s="7" t="str">
        <f>VLOOKUP($B435,LIRAa!$1:$1048576,3,FALSE)</f>
        <v>Sem Informação</v>
      </c>
      <c r="O435" s="7" t="str">
        <f>VLOOKUP($B435,LIRAa!$1:$1048576,4,FALSE)</f>
        <v>Sem Informação</v>
      </c>
      <c r="P435" s="7" t="str">
        <f>VLOOKUP($B435,LIRAa!$1:$1048576,5,FALSE)</f>
        <v>Sem Informação</v>
      </c>
      <c r="S435" s="38"/>
    </row>
    <row r="436" spans="1:19" ht="15.75" x14ac:dyDescent="0.25">
      <c r="A436" s="42">
        <v>136</v>
      </c>
      <c r="B436" s="7">
        <v>311240</v>
      </c>
      <c r="C436" s="17" t="s">
        <v>1117</v>
      </c>
      <c r="D436" s="36" t="s">
        <v>45</v>
      </c>
      <c r="E436" s="36" t="s">
        <v>171</v>
      </c>
      <c r="F436" s="12">
        <f>VLOOKUP(A436,Dengue!$1:$1048576,10,FALSE)</f>
        <v>0</v>
      </c>
      <c r="G436" s="12">
        <f>VLOOKUP($A436,Chik!$1:$1048576,10,FALSE)</f>
        <v>0</v>
      </c>
      <c r="H436" s="12">
        <f>VLOOKUP($A436,zika!$1:$1048576,10,FALSE)</f>
        <v>0</v>
      </c>
      <c r="I436" s="12">
        <f t="shared" si="18"/>
        <v>0</v>
      </c>
      <c r="J436" s="11">
        <v>6952</v>
      </c>
      <c r="K436" s="58" t="s">
        <v>1124</v>
      </c>
      <c r="L436" s="8">
        <f t="shared" si="19"/>
        <v>0</v>
      </c>
      <c r="M436" s="7" t="str">
        <f t="shared" si="20"/>
        <v>Silencioso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19" ht="15.75" x14ac:dyDescent="0.25">
      <c r="A437" s="42">
        <v>137</v>
      </c>
      <c r="B437" s="7">
        <v>311250</v>
      </c>
      <c r="C437" s="17" t="s">
        <v>1111</v>
      </c>
      <c r="D437" s="36" t="s">
        <v>11</v>
      </c>
      <c r="E437" s="36" t="s">
        <v>172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 t="shared" si="18"/>
        <v>0</v>
      </c>
      <c r="J437" s="11">
        <v>9679</v>
      </c>
      <c r="K437" s="58" t="s">
        <v>1124</v>
      </c>
      <c r="L437" s="8">
        <f t="shared" si="19"/>
        <v>0</v>
      </c>
      <c r="M437" s="7" t="str">
        <f t="shared" si="20"/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19" ht="15.75" x14ac:dyDescent="0.25">
      <c r="A438" s="42">
        <v>139</v>
      </c>
      <c r="B438" s="7">
        <v>311265</v>
      </c>
      <c r="C438" s="17" t="s">
        <v>1113</v>
      </c>
      <c r="D438" s="36" t="s">
        <v>22</v>
      </c>
      <c r="E438" s="36" t="s">
        <v>174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 t="shared" si="18"/>
        <v>0</v>
      </c>
      <c r="J438" s="11">
        <v>5420</v>
      </c>
      <c r="K438" s="58" t="s">
        <v>1124</v>
      </c>
      <c r="L438" s="8">
        <f t="shared" si="19"/>
        <v>0</v>
      </c>
      <c r="M438" s="7" t="str">
        <f t="shared" si="20"/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19" ht="15.75" x14ac:dyDescent="0.25">
      <c r="A439" s="42">
        <v>140</v>
      </c>
      <c r="B439" s="7">
        <v>311270</v>
      </c>
      <c r="C439" s="17" t="s">
        <v>1121</v>
      </c>
      <c r="D439" s="36" t="s">
        <v>102</v>
      </c>
      <c r="E439" s="36" t="s">
        <v>175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 t="shared" si="18"/>
        <v>0</v>
      </c>
      <c r="J439" s="11">
        <v>15153</v>
      </c>
      <c r="K439" s="58" t="s">
        <v>1124</v>
      </c>
      <c r="L439" s="8">
        <f t="shared" si="19"/>
        <v>0</v>
      </c>
      <c r="M439" s="7" t="str">
        <f t="shared" si="20"/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>
        <f>VLOOKUP($B439,LIRAa!$1:$1048576,5,FALSE)</f>
        <v>7.6</v>
      </c>
      <c r="S439" s="38"/>
    </row>
    <row r="440" spans="1:19" ht="15.75" x14ac:dyDescent="0.25">
      <c r="A440" s="42">
        <v>142</v>
      </c>
      <c r="B440" s="7">
        <v>311290</v>
      </c>
      <c r="C440" s="17" t="s">
        <v>1112</v>
      </c>
      <c r="D440" s="36" t="s">
        <v>14</v>
      </c>
      <c r="E440" s="36" t="s">
        <v>177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 t="shared" si="18"/>
        <v>0</v>
      </c>
      <c r="J440" s="11">
        <v>9287</v>
      </c>
      <c r="K440" s="58" t="s">
        <v>1124</v>
      </c>
      <c r="L440" s="8">
        <f t="shared" si="19"/>
        <v>0</v>
      </c>
      <c r="M440" s="7" t="str">
        <f t="shared" si="20"/>
        <v>Silencioso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19" ht="15.75" x14ac:dyDescent="0.25">
      <c r="A441" s="42">
        <v>143</v>
      </c>
      <c r="B441" s="7">
        <v>311300</v>
      </c>
      <c r="C441" s="17" t="s">
        <v>1116</v>
      </c>
      <c r="D441" s="36" t="s">
        <v>28</v>
      </c>
      <c r="E441" s="36" t="s">
        <v>178</v>
      </c>
      <c r="F441" s="12">
        <f>VLOOKUP(A441,Dengue!$1:$1048576,10,FALSE)</f>
        <v>0</v>
      </c>
      <c r="G441" s="12">
        <f>VLOOKUP($A441,Chik!$1:$1048576,10,FALSE)</f>
        <v>0</v>
      </c>
      <c r="H441" s="12">
        <f>VLOOKUP($A441,zika!$1:$1048576,10,FALSE)</f>
        <v>0</v>
      </c>
      <c r="I441" s="12">
        <f t="shared" si="18"/>
        <v>0</v>
      </c>
      <c r="J441" s="11">
        <v>23586</v>
      </c>
      <c r="K441" s="58" t="s">
        <v>1124</v>
      </c>
      <c r="L441" s="8">
        <f t="shared" si="19"/>
        <v>0</v>
      </c>
      <c r="M441" s="7" t="str">
        <f t="shared" si="20"/>
        <v>Silencioso</v>
      </c>
      <c r="N441" s="7" t="str">
        <f>VLOOKUP($B441,LIRAa!$1:$1048576,3,FALSE)</f>
        <v>Sem Informação</v>
      </c>
      <c r="O441" s="7" t="str">
        <f>VLOOKUP($B441,LIRAa!$1:$1048576,4,FALSE)</f>
        <v>Sem Informação</v>
      </c>
      <c r="P441" s="7" t="str">
        <f>VLOOKUP($B441,LIRAa!$1:$1048576,5,FALSE)</f>
        <v>Sem Informação</v>
      </c>
      <c r="S441" s="38"/>
    </row>
    <row r="442" spans="1:19" ht="15.75" x14ac:dyDescent="0.25">
      <c r="A442" s="42">
        <v>144</v>
      </c>
      <c r="B442" s="7">
        <v>311310</v>
      </c>
      <c r="C442" s="17" t="s">
        <v>1119</v>
      </c>
      <c r="D442" s="36" t="s">
        <v>41</v>
      </c>
      <c r="E442" s="36" t="s">
        <v>179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 t="shared" si="18"/>
        <v>0</v>
      </c>
      <c r="J442" s="11">
        <v>3200</v>
      </c>
      <c r="K442" s="58" t="s">
        <v>1124</v>
      </c>
      <c r="L442" s="8">
        <f t="shared" si="19"/>
        <v>0</v>
      </c>
      <c r="M442" s="7" t="str">
        <f t="shared" si="20"/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19" ht="15.75" x14ac:dyDescent="0.25">
      <c r="A443" s="42">
        <v>146</v>
      </c>
      <c r="B443" s="7">
        <v>311330</v>
      </c>
      <c r="C443" s="17" t="s">
        <v>1118</v>
      </c>
      <c r="D443" s="36" t="s">
        <v>14</v>
      </c>
      <c r="E443" s="36" t="s">
        <v>181</v>
      </c>
      <c r="F443" s="12">
        <f>VLOOKUP(A443,Dengue!$1:$1048576,10,FALSE)</f>
        <v>0</v>
      </c>
      <c r="G443" s="12">
        <f>VLOOKUP($A443,Chik!$1:$1048576,10,FALSE)</f>
        <v>0</v>
      </c>
      <c r="H443" s="12">
        <f>VLOOKUP($A443,zika!$1:$1048576,10,FALSE)</f>
        <v>0</v>
      </c>
      <c r="I443" s="12">
        <f t="shared" si="18"/>
        <v>0</v>
      </c>
      <c r="J443" s="11">
        <v>32988</v>
      </c>
      <c r="K443" s="58" t="s">
        <v>1125</v>
      </c>
      <c r="L443" s="8">
        <f t="shared" si="19"/>
        <v>0</v>
      </c>
      <c r="M443" s="7" t="str">
        <f t="shared" si="20"/>
        <v>Silencioso</v>
      </c>
      <c r="N443" s="7">
        <f>VLOOKUP($B443,LIRAa!$1:$1048576,3,FALSE)</f>
        <v>0</v>
      </c>
      <c r="O443" s="7" t="str">
        <f>VLOOKUP($B443,LIRAa!$1:$1048576,4,FALSE)</f>
        <v>Sem Informação</v>
      </c>
      <c r="P443" s="7">
        <f>VLOOKUP($B443,LIRAa!$1:$1048576,5,FALSE)</f>
        <v>0</v>
      </c>
      <c r="S443" s="38"/>
    </row>
    <row r="444" spans="1:19" ht="15.75" x14ac:dyDescent="0.25">
      <c r="A444" s="42">
        <v>148</v>
      </c>
      <c r="B444" s="7">
        <v>311350</v>
      </c>
      <c r="C444" s="17" t="s">
        <v>432</v>
      </c>
      <c r="D444" s="36" t="s">
        <v>53</v>
      </c>
      <c r="E444" s="36" t="s">
        <v>183</v>
      </c>
      <c r="F444" s="12">
        <f>VLOOKUP(A444,Dengue!$1:$1048576,10,FALSE)</f>
        <v>0</v>
      </c>
      <c r="G444" s="12">
        <f>VLOOKUP($A444,Chik!$1:$1048576,10,FALSE)</f>
        <v>0</v>
      </c>
      <c r="H444" s="12">
        <f>VLOOKUP($A444,zika!$1:$1048576,10,FALSE)</f>
        <v>0</v>
      </c>
      <c r="I444" s="12">
        <f t="shared" si="18"/>
        <v>0</v>
      </c>
      <c r="J444" s="11">
        <v>9396</v>
      </c>
      <c r="K444" s="58" t="s">
        <v>1124</v>
      </c>
      <c r="L444" s="8">
        <f t="shared" si="19"/>
        <v>0</v>
      </c>
      <c r="M444" s="7" t="str">
        <f t="shared" si="20"/>
        <v>Silencioso</v>
      </c>
      <c r="N444" s="7" t="str">
        <f>VLOOKUP($B444,LIRAa!$1:$1048576,3,FALSE)</f>
        <v>Sem Informação</v>
      </c>
      <c r="O444" s="7" t="str">
        <f>VLOOKUP($B444,LIRAa!$1:$1048576,4,FALSE)</f>
        <v>Sem Informação</v>
      </c>
      <c r="P444" s="7" t="str">
        <f>VLOOKUP($B444,LIRAa!$1:$1048576,5,FALSE)</f>
        <v>Sem Informação</v>
      </c>
      <c r="S444" s="38"/>
    </row>
    <row r="445" spans="1:19" ht="15.75" x14ac:dyDescent="0.25">
      <c r="A445" s="42">
        <v>149</v>
      </c>
      <c r="B445" s="7">
        <v>311360</v>
      </c>
      <c r="C445" s="17" t="s">
        <v>1117</v>
      </c>
      <c r="D445" s="36" t="s">
        <v>36</v>
      </c>
      <c r="E445" s="36" t="s">
        <v>184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 t="shared" si="18"/>
        <v>0</v>
      </c>
      <c r="J445" s="11">
        <v>6721</v>
      </c>
      <c r="K445" s="58" t="s">
        <v>1124</v>
      </c>
      <c r="L445" s="8">
        <f t="shared" si="19"/>
        <v>0</v>
      </c>
      <c r="M445" s="7" t="str">
        <f t="shared" si="20"/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19" ht="15.75" x14ac:dyDescent="0.25">
      <c r="A446" s="42">
        <v>150</v>
      </c>
      <c r="B446" s="7">
        <v>311370</v>
      </c>
      <c r="C446" s="17" t="s">
        <v>1116</v>
      </c>
      <c r="D446" s="36" t="s">
        <v>28</v>
      </c>
      <c r="E446" s="36" t="s">
        <v>185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 t="shared" si="18"/>
        <v>0</v>
      </c>
      <c r="J446" s="11">
        <v>19007</v>
      </c>
      <c r="K446" s="58" t="s">
        <v>1124</v>
      </c>
      <c r="L446" s="8">
        <f t="shared" si="19"/>
        <v>0</v>
      </c>
      <c r="M446" s="7" t="str">
        <f t="shared" si="20"/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19" ht="15.75" x14ac:dyDescent="0.25">
      <c r="A447" s="42">
        <v>151</v>
      </c>
      <c r="B447" s="7">
        <v>311380</v>
      </c>
      <c r="C447" s="17" t="s">
        <v>1111</v>
      </c>
      <c r="D447" s="36" t="s">
        <v>90</v>
      </c>
      <c r="E447" s="36" t="s">
        <v>186</v>
      </c>
      <c r="F447" s="12">
        <f>VLOOKUP(A447,Dengue!$1:$1048576,10,FALSE)</f>
        <v>0</v>
      </c>
      <c r="G447" s="12">
        <f>VLOOKUP($A447,Chik!$1:$1048576,10,FALSE)</f>
        <v>0</v>
      </c>
      <c r="H447" s="12">
        <f>VLOOKUP($A447,zika!$1:$1048576,10,FALSE)</f>
        <v>0</v>
      </c>
      <c r="I447" s="12">
        <f t="shared" si="18"/>
        <v>0</v>
      </c>
      <c r="J447" s="11">
        <v>2617</v>
      </c>
      <c r="K447" s="58" t="s">
        <v>1124</v>
      </c>
      <c r="L447" s="8">
        <f t="shared" si="19"/>
        <v>0</v>
      </c>
      <c r="M447" s="7" t="str">
        <f t="shared" si="20"/>
        <v>Silencioso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19" ht="15.75" x14ac:dyDescent="0.25">
      <c r="A448" s="42">
        <v>152</v>
      </c>
      <c r="B448" s="7">
        <v>311390</v>
      </c>
      <c r="C448" s="17" t="s">
        <v>1117</v>
      </c>
      <c r="D448" s="36" t="s">
        <v>33</v>
      </c>
      <c r="E448" s="36" t="s">
        <v>187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 t="shared" si="18"/>
        <v>0</v>
      </c>
      <c r="J448" s="11">
        <v>12158</v>
      </c>
      <c r="K448" s="58" t="s">
        <v>1124</v>
      </c>
      <c r="L448" s="8">
        <f t="shared" si="19"/>
        <v>0</v>
      </c>
      <c r="M448" s="7" t="str">
        <f t="shared" si="20"/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154</v>
      </c>
      <c r="B449" s="7">
        <v>311410</v>
      </c>
      <c r="C449" s="17" t="s">
        <v>1117</v>
      </c>
      <c r="D449" s="36" t="s">
        <v>33</v>
      </c>
      <c r="E449" s="36" t="s">
        <v>189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 t="shared" si="18"/>
        <v>0</v>
      </c>
      <c r="J449" s="11">
        <v>14769</v>
      </c>
      <c r="K449" s="58" t="s">
        <v>1124</v>
      </c>
      <c r="L449" s="8">
        <f t="shared" si="19"/>
        <v>0</v>
      </c>
      <c r="M449" s="7" t="str">
        <f t="shared" si="20"/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159</v>
      </c>
      <c r="B450" s="7">
        <v>311455</v>
      </c>
      <c r="C450" s="17" t="s">
        <v>1114</v>
      </c>
      <c r="D450" s="36" t="s">
        <v>24</v>
      </c>
      <c r="E450" s="36" t="s">
        <v>194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 t="shared" si="18"/>
        <v>0</v>
      </c>
      <c r="J450" s="11">
        <v>9986</v>
      </c>
      <c r="K450" s="58" t="s">
        <v>1124</v>
      </c>
      <c r="L450" s="8">
        <f t="shared" si="19"/>
        <v>0</v>
      </c>
      <c r="M450" s="7" t="str">
        <f t="shared" si="20"/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160</v>
      </c>
      <c r="B451" s="7">
        <v>311460</v>
      </c>
      <c r="C451" s="17" t="s">
        <v>1117</v>
      </c>
      <c r="D451" s="36" t="s">
        <v>33</v>
      </c>
      <c r="E451" s="36" t="s">
        <v>195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 t="shared" si="18"/>
        <v>0</v>
      </c>
      <c r="J451" s="11">
        <v>4044</v>
      </c>
      <c r="K451" s="58" t="s">
        <v>1124</v>
      </c>
      <c r="L451" s="8">
        <f t="shared" si="19"/>
        <v>0</v>
      </c>
      <c r="M451" s="7" t="str">
        <f t="shared" si="20"/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161</v>
      </c>
      <c r="B452" s="7">
        <v>311470</v>
      </c>
      <c r="C452" s="17" t="s">
        <v>1117</v>
      </c>
      <c r="D452" s="36" t="s">
        <v>40</v>
      </c>
      <c r="E452" s="36" t="s">
        <v>196</v>
      </c>
      <c r="F452" s="12">
        <f>VLOOKUP(A452,Dengue!$1:$1048576,10,FALSE)</f>
        <v>0</v>
      </c>
      <c r="G452" s="12">
        <f>VLOOKUP($A452,Chik!$1:$1048576,10,FALSE)</f>
        <v>0</v>
      </c>
      <c r="H452" s="12">
        <f>VLOOKUP($A452,zika!$1:$1048576,10,FALSE)</f>
        <v>0</v>
      </c>
      <c r="I452" s="12">
        <f t="shared" si="18"/>
        <v>0</v>
      </c>
      <c r="J452" s="11">
        <v>3560</v>
      </c>
      <c r="K452" s="58" t="s">
        <v>1124</v>
      </c>
      <c r="L452" s="8">
        <f t="shared" si="19"/>
        <v>0</v>
      </c>
      <c r="M452" s="7" t="str">
        <f t="shared" si="20"/>
        <v>Silencioso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162</v>
      </c>
      <c r="B453" s="7">
        <v>311480</v>
      </c>
      <c r="C453" s="17" t="s">
        <v>1117</v>
      </c>
      <c r="D453" s="36" t="s">
        <v>33</v>
      </c>
      <c r="E453" s="36" t="s">
        <v>197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 t="shared" si="18"/>
        <v>0</v>
      </c>
      <c r="J453" s="11">
        <v>4495</v>
      </c>
      <c r="K453" s="58" t="s">
        <v>1124</v>
      </c>
      <c r="L453" s="8">
        <f t="shared" si="19"/>
        <v>0</v>
      </c>
      <c r="M453" s="7" t="str">
        <f t="shared" si="20"/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163</v>
      </c>
      <c r="B454" s="7">
        <v>311490</v>
      </c>
      <c r="C454" s="17" t="s">
        <v>1119</v>
      </c>
      <c r="D454" s="36" t="s">
        <v>41</v>
      </c>
      <c r="E454" s="36" t="s">
        <v>198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 t="shared" ref="I454:I517" si="21">H454+F454+G454</f>
        <v>0</v>
      </c>
      <c r="J454" s="11">
        <v>2260</v>
      </c>
      <c r="K454" s="58" t="s">
        <v>1124</v>
      </c>
      <c r="L454" s="8">
        <f t="shared" ref="L454:L517" si="22">I454/J454*100000</f>
        <v>0</v>
      </c>
      <c r="M454" s="7" t="str">
        <f t="shared" ref="M454:M517" si="23">IF(L454=0,"Silencioso",IF(AND(L454&gt;0,L454&lt;100),"Baixa",IF(AND(L454&gt;=100,L454&lt;300),"Média",IF(AND(L454&gt;=300,L454&lt;500),"Alta",IF(L454&gt;=500,"Muito Alta","Avaliar")))))</f>
        <v>Silencioso</v>
      </c>
      <c r="N454" s="7" t="str">
        <f>VLOOKUP($B454,LIRAa!$1:$1048576,3,FALSE)</f>
        <v>Sem Informação</v>
      </c>
      <c r="O454" s="7" t="str">
        <f>VLOOKUP($B454,LIRAa!$1:$1048576,4,FALSE)</f>
        <v>Sem Informação</v>
      </c>
      <c r="P454" s="7" t="str">
        <f>VLOOKUP($B454,LIRAa!$1:$1048576,5,FALSE)</f>
        <v>Sem Informação</v>
      </c>
      <c r="S454" s="38"/>
    </row>
    <row r="455" spans="1:19" ht="15.75" x14ac:dyDescent="0.25">
      <c r="A455" s="42">
        <v>164</v>
      </c>
      <c r="B455" s="7">
        <v>311500</v>
      </c>
      <c r="C455" s="17" t="s">
        <v>1110</v>
      </c>
      <c r="D455" s="36" t="s">
        <v>8</v>
      </c>
      <c r="E455" s="36" t="s">
        <v>199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 t="shared" si="21"/>
        <v>0</v>
      </c>
      <c r="J455" s="11">
        <v>3057</v>
      </c>
      <c r="K455" s="58" t="s">
        <v>1124</v>
      </c>
      <c r="L455" s="8">
        <f t="shared" si="22"/>
        <v>0</v>
      </c>
      <c r="M455" s="7" t="str">
        <f t="shared" si="23"/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165</v>
      </c>
      <c r="B456" s="7">
        <v>311510</v>
      </c>
      <c r="C456" s="17" t="s">
        <v>1117</v>
      </c>
      <c r="D456" s="36" t="s">
        <v>45</v>
      </c>
      <c r="E456" s="36" t="s">
        <v>200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 t="shared" si="21"/>
        <v>0</v>
      </c>
      <c r="J456" s="11">
        <v>17739</v>
      </c>
      <c r="K456" s="58" t="s">
        <v>1124</v>
      </c>
      <c r="L456" s="8">
        <f t="shared" si="22"/>
        <v>0</v>
      </c>
      <c r="M456" s="7" t="str">
        <f t="shared" si="23"/>
        <v>Silencioso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167</v>
      </c>
      <c r="B457" s="7">
        <v>311535</v>
      </c>
      <c r="C457" s="17" t="s">
        <v>1111</v>
      </c>
      <c r="D457" s="36" t="s">
        <v>90</v>
      </c>
      <c r="E457" s="36" t="s">
        <v>202</v>
      </c>
      <c r="F457" s="12">
        <f>VLOOKUP(A457,Dengue!$1:$1048576,10,FALSE)</f>
        <v>0</v>
      </c>
      <c r="G457" s="12">
        <f>VLOOKUP($A457,Chik!$1:$1048576,10,FALSE)</f>
        <v>0</v>
      </c>
      <c r="H457" s="12">
        <f>VLOOKUP($A457,zika!$1:$1048576,10,FALSE)</f>
        <v>0</v>
      </c>
      <c r="I457" s="12">
        <f t="shared" si="21"/>
        <v>0</v>
      </c>
      <c r="J457" s="11">
        <v>5330</v>
      </c>
      <c r="K457" s="58" t="s">
        <v>1124</v>
      </c>
      <c r="L457" s="8">
        <f t="shared" si="22"/>
        <v>0</v>
      </c>
      <c r="M457" s="7" t="str">
        <f t="shared" si="23"/>
        <v>Silencioso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 t="str">
        <f>VLOOKUP($B457,LIRAa!$1:$1048576,5,FALSE)</f>
        <v>Sem Informação</v>
      </c>
      <c r="S457" s="38"/>
    </row>
    <row r="458" spans="1:19" ht="15.75" x14ac:dyDescent="0.25">
      <c r="A458" s="42">
        <v>168</v>
      </c>
      <c r="B458" s="7">
        <v>311540</v>
      </c>
      <c r="C458" s="17" t="s">
        <v>1119</v>
      </c>
      <c r="D458" s="36" t="s">
        <v>41</v>
      </c>
      <c r="E458" s="36" t="s">
        <v>203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 t="shared" si="21"/>
        <v>0</v>
      </c>
      <c r="J458" s="11">
        <v>3629</v>
      </c>
      <c r="K458" s="58" t="s">
        <v>1124</v>
      </c>
      <c r="L458" s="8">
        <f t="shared" si="22"/>
        <v>0</v>
      </c>
      <c r="M458" s="7" t="str">
        <f t="shared" si="23"/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169</v>
      </c>
      <c r="B459" s="7">
        <v>311545</v>
      </c>
      <c r="C459" s="17" t="s">
        <v>1116</v>
      </c>
      <c r="D459" s="36" t="s">
        <v>28</v>
      </c>
      <c r="E459" s="36" t="s">
        <v>204</v>
      </c>
      <c r="F459" s="12">
        <f>VLOOKUP(A459,Dengue!$1:$1048576,10,FALSE)</f>
        <v>0</v>
      </c>
      <c r="G459" s="12">
        <f>VLOOKUP($A459,Chik!$1:$1048576,10,FALSE)</f>
        <v>0</v>
      </c>
      <c r="H459" s="12">
        <f>VLOOKUP($A459,zika!$1:$1048576,10,FALSE)</f>
        <v>0</v>
      </c>
      <c r="I459" s="12">
        <f t="shared" si="21"/>
        <v>0</v>
      </c>
      <c r="J459" s="11">
        <v>6366</v>
      </c>
      <c r="K459" s="58" t="s">
        <v>1124</v>
      </c>
      <c r="L459" s="8">
        <f t="shared" si="22"/>
        <v>0</v>
      </c>
      <c r="M459" s="7" t="str">
        <f t="shared" si="23"/>
        <v>Silencioso</v>
      </c>
      <c r="N459" s="7" t="str">
        <f>VLOOKUP($B459,LIRAa!$1:$1048576,3,FALSE)</f>
        <v>Sem Informação</v>
      </c>
      <c r="O459" s="7" t="str">
        <f>VLOOKUP($B459,LIRAa!$1:$1048576,4,FALSE)</f>
        <v>Sem Informação</v>
      </c>
      <c r="P459" s="7" t="str">
        <f>VLOOKUP($B459,LIRAa!$1:$1048576,5,FALSE)</f>
        <v>Sem Informação</v>
      </c>
      <c r="S459" s="38"/>
    </row>
    <row r="460" spans="1:19" ht="15.75" x14ac:dyDescent="0.25">
      <c r="A460" s="42">
        <v>172</v>
      </c>
      <c r="B460" s="7">
        <v>311560</v>
      </c>
      <c r="C460" s="17" t="s">
        <v>1111</v>
      </c>
      <c r="D460" s="36" t="s">
        <v>11</v>
      </c>
      <c r="E460" s="36" t="s">
        <v>207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 t="shared" si="21"/>
        <v>0</v>
      </c>
      <c r="J460" s="11">
        <v>1171</v>
      </c>
      <c r="K460" s="58" t="s">
        <v>1124</v>
      </c>
      <c r="L460" s="8">
        <f t="shared" si="22"/>
        <v>0</v>
      </c>
      <c r="M460" s="7" t="str">
        <f t="shared" si="23"/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173</v>
      </c>
      <c r="B461" s="7">
        <v>311570</v>
      </c>
      <c r="C461" s="17" t="s">
        <v>1113</v>
      </c>
      <c r="D461" s="36" t="s">
        <v>22</v>
      </c>
      <c r="E461" s="36" t="s">
        <v>208</v>
      </c>
      <c r="F461" s="12">
        <f>VLOOKUP(A461,Dengue!$1:$1048576,10,FALSE)</f>
        <v>0</v>
      </c>
      <c r="G461" s="12">
        <f>VLOOKUP($A461,Chik!$1:$1048576,10,FALSE)</f>
        <v>0</v>
      </c>
      <c r="H461" s="12">
        <f>VLOOKUP($A461,zika!$1:$1048576,10,FALSE)</f>
        <v>0</v>
      </c>
      <c r="I461" s="12">
        <f t="shared" si="21"/>
        <v>0</v>
      </c>
      <c r="J461" s="11">
        <v>7017</v>
      </c>
      <c r="K461" s="58" t="s">
        <v>1124</v>
      </c>
      <c r="L461" s="8">
        <f t="shared" si="22"/>
        <v>0</v>
      </c>
      <c r="M461" s="7" t="str">
        <f t="shared" si="23"/>
        <v>Silencioso</v>
      </c>
      <c r="N461" s="7" t="str">
        <f>VLOOKUP($B461,LIRAa!$1:$1048576,3,FALSE)</f>
        <v>Sem Informação</v>
      </c>
      <c r="O461" s="7" t="str">
        <f>VLOOKUP($B461,LIRAa!$1:$1048576,4,FALSE)</f>
        <v>Sem Informação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175</v>
      </c>
      <c r="B462" s="7">
        <v>311590</v>
      </c>
      <c r="C462" s="17" t="s">
        <v>1118</v>
      </c>
      <c r="D462" s="36" t="s">
        <v>57</v>
      </c>
      <c r="E462" s="36" t="s">
        <v>210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 t="shared" si="21"/>
        <v>0</v>
      </c>
      <c r="J462" s="11">
        <v>3121</v>
      </c>
      <c r="K462" s="58" t="s">
        <v>1124</v>
      </c>
      <c r="L462" s="8">
        <f t="shared" si="22"/>
        <v>0</v>
      </c>
      <c r="M462" s="7" t="str">
        <f t="shared" si="23"/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176</v>
      </c>
      <c r="B463" s="7">
        <v>311600</v>
      </c>
      <c r="C463" s="17" t="s">
        <v>1112</v>
      </c>
      <c r="D463" s="36" t="s">
        <v>14</v>
      </c>
      <c r="E463" s="36" t="s">
        <v>211</v>
      </c>
      <c r="F463" s="12">
        <f>VLOOKUP(A463,Dengue!$1:$1048576,10,FALSE)</f>
        <v>0</v>
      </c>
      <c r="G463" s="12">
        <f>VLOOKUP($A463,Chik!$1:$1048576,10,FALSE)</f>
        <v>0</v>
      </c>
      <c r="H463" s="12">
        <f>VLOOKUP($A463,zika!$1:$1048576,10,FALSE)</f>
        <v>0</v>
      </c>
      <c r="I463" s="12">
        <f t="shared" si="21"/>
        <v>0</v>
      </c>
      <c r="J463" s="11">
        <v>5709</v>
      </c>
      <c r="K463" s="58" t="s">
        <v>1124</v>
      </c>
      <c r="L463" s="8">
        <f t="shared" si="22"/>
        <v>0</v>
      </c>
      <c r="M463" s="7" t="str">
        <f t="shared" si="23"/>
        <v>Silencioso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177</v>
      </c>
      <c r="B464" s="7">
        <v>311610</v>
      </c>
      <c r="C464" s="17" t="s">
        <v>432</v>
      </c>
      <c r="D464" s="36" t="s">
        <v>53</v>
      </c>
      <c r="E464" s="36" t="s">
        <v>212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 t="shared" si="21"/>
        <v>0</v>
      </c>
      <c r="J464" s="11">
        <v>15368</v>
      </c>
      <c r="K464" s="58" t="s">
        <v>1124</v>
      </c>
      <c r="L464" s="8">
        <f t="shared" si="22"/>
        <v>0</v>
      </c>
      <c r="M464" s="7" t="str">
        <f t="shared" si="23"/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179</v>
      </c>
      <c r="B465" s="7">
        <v>311620</v>
      </c>
      <c r="C465" s="17" t="s">
        <v>1118</v>
      </c>
      <c r="D465" s="36" t="s">
        <v>57</v>
      </c>
      <c r="E465" s="36" t="s">
        <v>214</v>
      </c>
      <c r="F465" s="12">
        <f>VLOOKUP(A465,Dengue!$1:$1048576,10,FALSE)</f>
        <v>0</v>
      </c>
      <c r="G465" s="12">
        <f>VLOOKUP($A465,Chik!$1:$1048576,10,FALSE)</f>
        <v>0</v>
      </c>
      <c r="H465" s="12">
        <f>VLOOKUP($A465,zika!$1:$1048576,10,FALSE)</f>
        <v>0</v>
      </c>
      <c r="I465" s="12">
        <f t="shared" si="21"/>
        <v>0</v>
      </c>
      <c r="J465" s="11">
        <v>2702</v>
      </c>
      <c r="K465" s="58" t="s">
        <v>1124</v>
      </c>
      <c r="L465" s="8">
        <f t="shared" si="22"/>
        <v>0</v>
      </c>
      <c r="M465" s="7" t="str">
        <f t="shared" si="23"/>
        <v>Silencioso</v>
      </c>
      <c r="N465" s="7" t="str">
        <f>VLOOKUP($B465,LIRAa!$1:$1048576,3,FALSE)</f>
        <v>Sem Informação</v>
      </c>
      <c r="O465" s="7" t="str">
        <f>VLOOKUP($B465,LIRAa!$1:$1048576,4,FALSE)</f>
        <v>Sem Informação</v>
      </c>
      <c r="P465" s="7" t="str">
        <f>VLOOKUP($B465,LIRAa!$1:$1048576,5,FALSE)</f>
        <v>Sem Informação</v>
      </c>
      <c r="S465" s="38"/>
    </row>
    <row r="466" spans="1:19" ht="15.75" x14ac:dyDescent="0.25">
      <c r="A466" s="42">
        <v>180</v>
      </c>
      <c r="B466" s="7">
        <v>311630</v>
      </c>
      <c r="C466" s="17" t="s">
        <v>1119</v>
      </c>
      <c r="D466" s="36" t="s">
        <v>41</v>
      </c>
      <c r="E466" s="36" t="s">
        <v>215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 t="shared" si="21"/>
        <v>0</v>
      </c>
      <c r="J466" s="11">
        <v>6774</v>
      </c>
      <c r="K466" s="58" t="s">
        <v>1124</v>
      </c>
      <c r="L466" s="8">
        <f t="shared" si="22"/>
        <v>0</v>
      </c>
      <c r="M466" s="7" t="str">
        <f t="shared" si="23"/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181</v>
      </c>
      <c r="B467" s="7">
        <v>311640</v>
      </c>
      <c r="C467" s="17" t="s">
        <v>1117</v>
      </c>
      <c r="D467" s="36" t="s">
        <v>45</v>
      </c>
      <c r="E467" s="36" t="s">
        <v>216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 t="shared" si="21"/>
        <v>0</v>
      </c>
      <c r="J467" s="11">
        <v>4810</v>
      </c>
      <c r="K467" s="58" t="s">
        <v>1124</v>
      </c>
      <c r="L467" s="8">
        <f t="shared" si="22"/>
        <v>0</v>
      </c>
      <c r="M467" s="7" t="str">
        <f t="shared" si="23"/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 t="str">
        <f>VLOOKUP($B467,LIRAa!$1:$1048576,5,FALSE)</f>
        <v>Sem Informação</v>
      </c>
      <c r="S467" s="38"/>
    </row>
    <row r="468" spans="1:19" ht="15.75" x14ac:dyDescent="0.25">
      <c r="A468" s="42">
        <v>184</v>
      </c>
      <c r="B468" s="7">
        <v>311670</v>
      </c>
      <c r="C468" s="17" t="s">
        <v>1118</v>
      </c>
      <c r="D468" s="36" t="s">
        <v>62</v>
      </c>
      <c r="E468" s="36" t="s">
        <v>219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 t="shared" si="21"/>
        <v>0</v>
      </c>
      <c r="J468" s="11">
        <v>7517</v>
      </c>
      <c r="K468" s="58" t="s">
        <v>1124</v>
      </c>
      <c r="L468" s="8">
        <f t="shared" si="22"/>
        <v>0</v>
      </c>
      <c r="M468" s="7" t="str">
        <f t="shared" si="23"/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185</v>
      </c>
      <c r="B469" s="7">
        <v>311680</v>
      </c>
      <c r="C469" s="17" t="s">
        <v>432</v>
      </c>
      <c r="D469" s="36" t="s">
        <v>53</v>
      </c>
      <c r="E469" s="36" t="s">
        <v>220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 t="shared" si="21"/>
        <v>0</v>
      </c>
      <c r="J469" s="11">
        <v>8907</v>
      </c>
      <c r="K469" s="58" t="s">
        <v>1124</v>
      </c>
      <c r="L469" s="8">
        <f t="shared" si="22"/>
        <v>0</v>
      </c>
      <c r="M469" s="7" t="str">
        <f t="shared" si="23"/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186</v>
      </c>
      <c r="B470" s="7">
        <v>311690</v>
      </c>
      <c r="C470" s="17" t="s">
        <v>1114</v>
      </c>
      <c r="D470" s="36" t="s">
        <v>24</v>
      </c>
      <c r="E470" s="36" t="s">
        <v>221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 t="shared" si="21"/>
        <v>0</v>
      </c>
      <c r="J470" s="11">
        <v>3103</v>
      </c>
      <c r="K470" s="58" t="s">
        <v>1124</v>
      </c>
      <c r="L470" s="8">
        <f t="shared" si="22"/>
        <v>0</v>
      </c>
      <c r="M470" s="7" t="str">
        <f t="shared" si="23"/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187</v>
      </c>
      <c r="B471" s="7">
        <v>311700</v>
      </c>
      <c r="C471" s="17" t="s">
        <v>1116</v>
      </c>
      <c r="D471" s="36" t="s">
        <v>30</v>
      </c>
      <c r="E471" s="36" t="s">
        <v>222</v>
      </c>
      <c r="F471" s="12">
        <f>VLOOKUP(A471,Dengue!$1:$1048576,10,FALSE)</f>
        <v>0</v>
      </c>
      <c r="G471" s="12">
        <f>VLOOKUP($A471,Chik!$1:$1048576,10,FALSE)</f>
        <v>0</v>
      </c>
      <c r="H471" s="12">
        <f>VLOOKUP($A471,zika!$1:$1048576,10,FALSE)</f>
        <v>0</v>
      </c>
      <c r="I471" s="12">
        <f t="shared" si="21"/>
        <v>0</v>
      </c>
      <c r="J471" s="11">
        <v>7090</v>
      </c>
      <c r="K471" s="58" t="s">
        <v>1124</v>
      </c>
      <c r="L471" s="8">
        <f t="shared" si="22"/>
        <v>0</v>
      </c>
      <c r="M471" s="7" t="str">
        <f t="shared" si="23"/>
        <v>Silencioso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188</v>
      </c>
      <c r="B472" s="7">
        <v>311710</v>
      </c>
      <c r="C472" s="17" t="s">
        <v>1117</v>
      </c>
      <c r="D472" s="36" t="s">
        <v>40</v>
      </c>
      <c r="E472" s="36" t="s">
        <v>223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 t="shared" si="21"/>
        <v>0</v>
      </c>
      <c r="J472" s="11">
        <v>10261</v>
      </c>
      <c r="K472" s="58" t="s">
        <v>1124</v>
      </c>
      <c r="L472" s="8">
        <f t="shared" si="22"/>
        <v>0</v>
      </c>
      <c r="M472" s="7" t="str">
        <f t="shared" si="23"/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189</v>
      </c>
      <c r="B473" s="7">
        <v>311520</v>
      </c>
      <c r="C473" s="17" t="s">
        <v>1119</v>
      </c>
      <c r="D473" s="36" t="s">
        <v>94</v>
      </c>
      <c r="E473" s="36" t="s">
        <v>224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 t="shared" si="21"/>
        <v>0</v>
      </c>
      <c r="J473" s="11">
        <v>3962</v>
      </c>
      <c r="K473" s="58" t="s">
        <v>1124</v>
      </c>
      <c r="L473" s="8">
        <f t="shared" si="22"/>
        <v>0</v>
      </c>
      <c r="M473" s="7" t="str">
        <f t="shared" si="23"/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190</v>
      </c>
      <c r="B474" s="7">
        <v>311730</v>
      </c>
      <c r="C474" s="17" t="s">
        <v>1114</v>
      </c>
      <c r="D474" s="36" t="s">
        <v>24</v>
      </c>
      <c r="E474" s="36" t="s">
        <v>225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 t="shared" si="21"/>
        <v>0</v>
      </c>
      <c r="J474" s="11">
        <v>27425</v>
      </c>
      <c r="K474" s="58" t="s">
        <v>1125</v>
      </c>
      <c r="L474" s="8">
        <f t="shared" si="22"/>
        <v>0</v>
      </c>
      <c r="M474" s="7" t="str">
        <f t="shared" si="23"/>
        <v>Silencioso</v>
      </c>
      <c r="N474" s="7">
        <f>VLOOKUP($B474,LIRAa!$1:$1048576,3,FALSE)</f>
        <v>0.8</v>
      </c>
      <c r="O474" s="7">
        <f>VLOOKUP($B474,LIRAa!$1:$1048576,4,FALSE)</f>
        <v>3.7</v>
      </c>
      <c r="P474" s="7">
        <f>VLOOKUP($B474,LIRAa!$1:$1048576,5,FALSE)</f>
        <v>3.4</v>
      </c>
      <c r="S474" s="38"/>
    </row>
    <row r="475" spans="1:19" ht="15.75" x14ac:dyDescent="0.25">
      <c r="A475" s="42">
        <v>191</v>
      </c>
      <c r="B475" s="7">
        <v>311720</v>
      </c>
      <c r="C475" s="17" t="s">
        <v>1117</v>
      </c>
      <c r="D475" s="36" t="s">
        <v>36</v>
      </c>
      <c r="E475" s="36" t="s">
        <v>226</v>
      </c>
      <c r="F475" s="12">
        <f>VLOOKUP(A475,Dengue!$1:$1048576,10,FALSE)</f>
        <v>0</v>
      </c>
      <c r="G475" s="12">
        <f>VLOOKUP($A475,Chik!$1:$1048576,10,FALSE)</f>
        <v>0</v>
      </c>
      <c r="H475" s="12">
        <f>VLOOKUP($A475,zika!$1:$1048576,10,FALSE)</f>
        <v>0</v>
      </c>
      <c r="I475" s="12">
        <f t="shared" si="21"/>
        <v>0</v>
      </c>
      <c r="J475" s="11">
        <v>2811</v>
      </c>
      <c r="K475" s="58" t="s">
        <v>1124</v>
      </c>
      <c r="L475" s="8">
        <f t="shared" si="22"/>
        <v>0</v>
      </c>
      <c r="M475" s="7" t="str">
        <f t="shared" si="23"/>
        <v>Silencioso</v>
      </c>
      <c r="N475" s="7" t="str">
        <f>VLOOKUP($B475,LIRAa!$1:$1048576,3,FALSE)</f>
        <v>Sem Informação</v>
      </c>
      <c r="O475" s="7" t="str">
        <f>VLOOKUP($B475,LIRAa!$1:$1048576,4,FALSE)</f>
        <v>Sem Informação</v>
      </c>
      <c r="P475" s="7" t="str">
        <f>VLOOKUP($B475,LIRAa!$1:$1048576,5,FALSE)</f>
        <v>Sem Informação</v>
      </c>
      <c r="S475" s="38"/>
    </row>
    <row r="476" spans="1:19" ht="15.75" x14ac:dyDescent="0.25">
      <c r="A476" s="42">
        <v>192</v>
      </c>
      <c r="B476" s="7">
        <v>311740</v>
      </c>
      <c r="C476" s="17" t="s">
        <v>1112</v>
      </c>
      <c r="D476" s="36" t="s">
        <v>14</v>
      </c>
      <c r="E476" s="36" t="s">
        <v>227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 t="shared" si="21"/>
        <v>0</v>
      </c>
      <c r="J476" s="11">
        <v>4570</v>
      </c>
      <c r="K476" s="58" t="s">
        <v>1124</v>
      </c>
      <c r="L476" s="8">
        <f t="shared" si="22"/>
        <v>0</v>
      </c>
      <c r="M476" s="7" t="str">
        <f t="shared" si="23"/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195</v>
      </c>
      <c r="B477" s="7">
        <v>311770</v>
      </c>
      <c r="C477" s="17" t="s">
        <v>1117</v>
      </c>
      <c r="D477" s="36" t="s">
        <v>33</v>
      </c>
      <c r="E477" s="36" t="s">
        <v>230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 t="shared" si="21"/>
        <v>0</v>
      </c>
      <c r="J477" s="11">
        <v>13590</v>
      </c>
      <c r="K477" s="58" t="s">
        <v>1124</v>
      </c>
      <c r="L477" s="8">
        <f t="shared" si="22"/>
        <v>0</v>
      </c>
      <c r="M477" s="7" t="str">
        <f t="shared" si="23"/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196</v>
      </c>
      <c r="B478" s="7">
        <v>311780</v>
      </c>
      <c r="C478" s="17" t="s">
        <v>1117</v>
      </c>
      <c r="D478" s="36" t="s">
        <v>36</v>
      </c>
      <c r="E478" s="36" t="s">
        <v>231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 t="shared" si="21"/>
        <v>0</v>
      </c>
      <c r="J478" s="11">
        <v>11525</v>
      </c>
      <c r="K478" s="58" t="s">
        <v>1124</v>
      </c>
      <c r="L478" s="8">
        <f t="shared" si="22"/>
        <v>0</v>
      </c>
      <c r="M478" s="7" t="str">
        <f t="shared" si="23"/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 t="str">
        <f>VLOOKUP($B478,LIRAa!$1:$1048576,5,FALSE)</f>
        <v>Sem Informação</v>
      </c>
      <c r="S478" s="38"/>
    </row>
    <row r="479" spans="1:19" ht="15.75" x14ac:dyDescent="0.25">
      <c r="A479" s="42">
        <v>198</v>
      </c>
      <c r="B479" s="7">
        <v>311787</v>
      </c>
      <c r="C479" s="17" t="s">
        <v>1111</v>
      </c>
      <c r="D479" s="36" t="s">
        <v>98</v>
      </c>
      <c r="E479" s="36" t="s">
        <v>233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 t="shared" si="21"/>
        <v>0</v>
      </c>
      <c r="J479" s="11">
        <v>6657</v>
      </c>
      <c r="K479" s="58" t="s">
        <v>1124</v>
      </c>
      <c r="L479" s="8">
        <f t="shared" si="22"/>
        <v>0</v>
      </c>
      <c r="M479" s="7" t="str">
        <f t="shared" si="23"/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>
        <f>VLOOKUP($B479,LIRAa!$1:$1048576,5,FALSE)</f>
        <v>0.9</v>
      </c>
      <c r="S479" s="38"/>
    </row>
    <row r="480" spans="1:19" ht="15.75" x14ac:dyDescent="0.25">
      <c r="A480" s="42">
        <v>199</v>
      </c>
      <c r="B480" s="7">
        <v>311790</v>
      </c>
      <c r="C480" s="17" t="s">
        <v>1117</v>
      </c>
      <c r="D480" s="36" t="s">
        <v>36</v>
      </c>
      <c r="E480" s="36" t="s">
        <v>234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 t="shared" si="21"/>
        <v>0</v>
      </c>
      <c r="J480" s="11">
        <v>11813</v>
      </c>
      <c r="K480" s="58" t="s">
        <v>1124</v>
      </c>
      <c r="L480" s="8">
        <f t="shared" si="22"/>
        <v>0</v>
      </c>
      <c r="M480" s="7" t="str">
        <f t="shared" si="23"/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 t="str">
        <f>VLOOKUP($B480,LIRAa!$1:$1048576,5,FALSE)</f>
        <v>Sem Informação</v>
      </c>
      <c r="S480" s="38"/>
    </row>
    <row r="481" spans="1:19" ht="15.75" x14ac:dyDescent="0.25">
      <c r="A481" s="42">
        <v>201</v>
      </c>
      <c r="B481" s="7">
        <v>311810</v>
      </c>
      <c r="C481" s="17" t="s">
        <v>432</v>
      </c>
      <c r="D481" s="36" t="s">
        <v>53</v>
      </c>
      <c r="E481" s="36" t="s">
        <v>236</v>
      </c>
      <c r="F481" s="12">
        <f>VLOOKUP(A481,Dengue!$1:$1048576,10,FALSE)</f>
        <v>0</v>
      </c>
      <c r="G481" s="12">
        <f>VLOOKUP($A481,Chik!$1:$1048576,10,FALSE)</f>
        <v>0</v>
      </c>
      <c r="H481" s="12">
        <f>VLOOKUP($A481,zika!$1:$1048576,10,FALSE)</f>
        <v>0</v>
      </c>
      <c r="I481" s="12">
        <f t="shared" si="21"/>
        <v>0</v>
      </c>
      <c r="J481" s="11">
        <v>5044</v>
      </c>
      <c r="K481" s="58" t="s">
        <v>1124</v>
      </c>
      <c r="L481" s="8">
        <f t="shared" si="22"/>
        <v>0</v>
      </c>
      <c r="M481" s="7" t="str">
        <f t="shared" si="23"/>
        <v>Silencioso</v>
      </c>
      <c r="N481" s="7" t="str">
        <f>VLOOKUP($B481,LIRAa!$1:$1048576,3,FALSE)</f>
        <v>Sem Informação</v>
      </c>
      <c r="O481" s="7" t="str">
        <f>VLOOKUP($B481,LIRAa!$1:$1048576,4,FALSE)</f>
        <v>Sem Informação</v>
      </c>
      <c r="P481" s="7" t="str">
        <f>VLOOKUP($B481,LIRAa!$1:$1048576,5,FALSE)</f>
        <v>Sem Informação</v>
      </c>
      <c r="S481" s="38"/>
    </row>
    <row r="482" spans="1:19" ht="15.75" x14ac:dyDescent="0.25">
      <c r="A482" s="42">
        <v>205</v>
      </c>
      <c r="B482" s="7">
        <v>311850</v>
      </c>
      <c r="C482" s="17" t="s">
        <v>1117</v>
      </c>
      <c r="D482" s="36" t="s">
        <v>36</v>
      </c>
      <c r="E482" s="36" t="s">
        <v>240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 t="shared" si="21"/>
        <v>0</v>
      </c>
      <c r="J482" s="11">
        <v>1782</v>
      </c>
      <c r="K482" s="58" t="s">
        <v>1124</v>
      </c>
      <c r="L482" s="8">
        <f t="shared" si="22"/>
        <v>0</v>
      </c>
      <c r="M482" s="7" t="str">
        <f t="shared" si="23"/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207</v>
      </c>
      <c r="B483" s="7">
        <v>311870</v>
      </c>
      <c r="C483" s="17" t="s">
        <v>1117</v>
      </c>
      <c r="D483" s="36" t="s">
        <v>33</v>
      </c>
      <c r="E483" s="36" t="s">
        <v>242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 t="shared" si="21"/>
        <v>0</v>
      </c>
      <c r="J483" s="11">
        <v>9191</v>
      </c>
      <c r="K483" s="58" t="s">
        <v>1124</v>
      </c>
      <c r="L483" s="8">
        <f t="shared" si="22"/>
        <v>0</v>
      </c>
      <c r="M483" s="7" t="str">
        <f t="shared" si="23"/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210</v>
      </c>
      <c r="B484" s="7">
        <v>311900</v>
      </c>
      <c r="C484" s="17" t="s">
        <v>1117</v>
      </c>
      <c r="D484" s="36" t="s">
        <v>33</v>
      </c>
      <c r="E484" s="36" t="s">
        <v>245</v>
      </c>
      <c r="F484" s="12">
        <f>VLOOKUP(A484,Dengue!$1:$1048576,10,FALSE)</f>
        <v>0</v>
      </c>
      <c r="G484" s="12">
        <f>VLOOKUP($A484,Chik!$1:$1048576,10,FALSE)</f>
        <v>0</v>
      </c>
      <c r="H484" s="12">
        <f>VLOOKUP($A484,zika!$1:$1048576,10,FALSE)</f>
        <v>0</v>
      </c>
      <c r="I484" s="12">
        <f t="shared" si="21"/>
        <v>0</v>
      </c>
      <c r="J484" s="11">
        <v>3534</v>
      </c>
      <c r="K484" s="58" t="s">
        <v>1124</v>
      </c>
      <c r="L484" s="8">
        <f t="shared" si="22"/>
        <v>0</v>
      </c>
      <c r="M484" s="7" t="str">
        <f t="shared" si="23"/>
        <v>Silencioso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215</v>
      </c>
      <c r="B485" s="7">
        <v>311950</v>
      </c>
      <c r="C485" s="17" t="s">
        <v>432</v>
      </c>
      <c r="D485" s="36" t="s">
        <v>53</v>
      </c>
      <c r="E485" s="36" t="s">
        <v>249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 t="shared" si="21"/>
        <v>0</v>
      </c>
      <c r="J485" s="11">
        <v>9228</v>
      </c>
      <c r="K485" s="58" t="s">
        <v>1124</v>
      </c>
      <c r="L485" s="8">
        <f t="shared" si="22"/>
        <v>0</v>
      </c>
      <c r="M485" s="7" t="str">
        <f t="shared" si="23"/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217</v>
      </c>
      <c r="B486" s="7">
        <v>311970</v>
      </c>
      <c r="C486" s="17" t="s">
        <v>1119</v>
      </c>
      <c r="D486" s="36" t="s">
        <v>94</v>
      </c>
      <c r="E486" s="36" t="s">
        <v>251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 t="shared" si="21"/>
        <v>0</v>
      </c>
      <c r="J486" s="11">
        <v>3426</v>
      </c>
      <c r="K486" s="58" t="s">
        <v>1124</v>
      </c>
      <c r="L486" s="8">
        <f t="shared" si="22"/>
        <v>0</v>
      </c>
      <c r="M486" s="7" t="str">
        <f t="shared" si="23"/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218</v>
      </c>
      <c r="B487" s="7">
        <v>311980</v>
      </c>
      <c r="C487" s="17" t="s">
        <v>1115</v>
      </c>
      <c r="D487" s="36" t="s">
        <v>26</v>
      </c>
      <c r="E487" s="36" t="s">
        <v>252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 t="shared" si="21"/>
        <v>0</v>
      </c>
      <c r="J487" s="11">
        <v>3241</v>
      </c>
      <c r="K487" s="58" t="s">
        <v>1124</v>
      </c>
      <c r="L487" s="8">
        <f t="shared" si="22"/>
        <v>0</v>
      </c>
      <c r="M487" s="7" t="str">
        <f t="shared" si="23"/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219</v>
      </c>
      <c r="B488" s="7">
        <v>311990</v>
      </c>
      <c r="C488" s="17" t="s">
        <v>1117</v>
      </c>
      <c r="D488" s="36" t="s">
        <v>36</v>
      </c>
      <c r="E488" s="36" t="s">
        <v>253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 t="shared" si="21"/>
        <v>0</v>
      </c>
      <c r="J488" s="11">
        <v>3714</v>
      </c>
      <c r="K488" s="58" t="s">
        <v>1124</v>
      </c>
      <c r="L488" s="8">
        <f t="shared" si="22"/>
        <v>0</v>
      </c>
      <c r="M488" s="7" t="str">
        <f t="shared" si="23"/>
        <v>Silencioso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220</v>
      </c>
      <c r="B489" s="7">
        <v>311995</v>
      </c>
      <c r="C489" s="17" t="s">
        <v>1115</v>
      </c>
      <c r="D489" s="36" t="s">
        <v>26</v>
      </c>
      <c r="E489" s="36" t="s">
        <v>254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 t="shared" si="21"/>
        <v>0</v>
      </c>
      <c r="J489" s="11">
        <v>6290</v>
      </c>
      <c r="K489" s="58" t="s">
        <v>1124</v>
      </c>
      <c r="L489" s="8">
        <f t="shared" si="22"/>
        <v>0</v>
      </c>
      <c r="M489" s="7" t="str">
        <f t="shared" si="23"/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221</v>
      </c>
      <c r="B490" s="7">
        <v>312000</v>
      </c>
      <c r="C490" s="17" t="s">
        <v>1113</v>
      </c>
      <c r="D490" s="36" t="s">
        <v>20</v>
      </c>
      <c r="E490" s="36" t="s">
        <v>255</v>
      </c>
      <c r="F490" s="12">
        <f>VLOOKUP(A490,Dengue!$1:$1048576,10,FALSE)</f>
        <v>0</v>
      </c>
      <c r="G490" s="12">
        <f>VLOOKUP($A490,Chik!$1:$1048576,10,FALSE)</f>
        <v>0</v>
      </c>
      <c r="H490" s="12">
        <f>VLOOKUP($A490,zika!$1:$1048576,10,FALSE)</f>
        <v>0</v>
      </c>
      <c r="I490" s="12">
        <f t="shared" si="21"/>
        <v>0</v>
      </c>
      <c r="J490" s="11">
        <v>2814</v>
      </c>
      <c r="K490" s="58" t="s">
        <v>1124</v>
      </c>
      <c r="L490" s="8">
        <f t="shared" si="22"/>
        <v>0</v>
      </c>
      <c r="M490" s="7" t="str">
        <f t="shared" si="23"/>
        <v>Silencioso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224</v>
      </c>
      <c r="B491" s="7">
        <v>312020</v>
      </c>
      <c r="C491" s="17" t="s">
        <v>1115</v>
      </c>
      <c r="D491" s="36" t="s">
        <v>26</v>
      </c>
      <c r="E491" s="36" t="s">
        <v>258</v>
      </c>
      <c r="F491" s="12">
        <f>VLOOKUP($A491,Dengue!$1:$1048576,10,FALSE)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 t="shared" si="21"/>
        <v>0</v>
      </c>
      <c r="J491" s="11">
        <v>12660</v>
      </c>
      <c r="K491" s="58" t="s">
        <v>1124</v>
      </c>
      <c r="L491" s="8">
        <f t="shared" si="22"/>
        <v>0</v>
      </c>
      <c r="M491" s="7" t="str">
        <f t="shared" si="23"/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225</v>
      </c>
      <c r="B492" s="7">
        <v>312030</v>
      </c>
      <c r="C492" s="17" t="s">
        <v>1121</v>
      </c>
      <c r="D492" s="36" t="s">
        <v>102</v>
      </c>
      <c r="E492" s="36" t="s">
        <v>259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 t="shared" si="21"/>
        <v>0</v>
      </c>
      <c r="J492" s="11">
        <v>5960</v>
      </c>
      <c r="K492" s="58" t="s">
        <v>1124</v>
      </c>
      <c r="L492" s="8">
        <f t="shared" si="22"/>
        <v>0</v>
      </c>
      <c r="M492" s="7" t="str">
        <f t="shared" si="23"/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>
        <f>VLOOKUP($B492,LIRAa!$1:$1048576,5,FALSE)</f>
        <v>2.6</v>
      </c>
      <c r="S492" s="38"/>
    </row>
    <row r="493" spans="1:19" ht="15.75" x14ac:dyDescent="0.25">
      <c r="A493" s="42">
        <v>226</v>
      </c>
      <c r="B493" s="7">
        <v>312040</v>
      </c>
      <c r="C493" s="17" t="s">
        <v>1119</v>
      </c>
      <c r="D493" s="36" t="s">
        <v>41</v>
      </c>
      <c r="E493" s="36" t="s">
        <v>260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 t="shared" si="21"/>
        <v>0</v>
      </c>
      <c r="J493" s="11">
        <v>5145</v>
      </c>
      <c r="K493" s="58" t="s">
        <v>1124</v>
      </c>
      <c r="L493" s="8">
        <f t="shared" si="22"/>
        <v>0</v>
      </c>
      <c r="M493" s="7" t="str">
        <f t="shared" si="23"/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227</v>
      </c>
      <c r="B494" s="7">
        <v>312050</v>
      </c>
      <c r="C494" s="17" t="s">
        <v>1117</v>
      </c>
      <c r="D494" s="36" t="s">
        <v>33</v>
      </c>
      <c r="E494" s="36" t="s">
        <v>261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 t="shared" si="21"/>
        <v>0</v>
      </c>
      <c r="J494" s="11">
        <v>10258</v>
      </c>
      <c r="K494" s="58" t="s">
        <v>1124</v>
      </c>
      <c r="L494" s="8">
        <f t="shared" si="22"/>
        <v>0</v>
      </c>
      <c r="M494" s="7" t="str">
        <f t="shared" si="23"/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229</v>
      </c>
      <c r="B495" s="7">
        <v>312070</v>
      </c>
      <c r="C495" s="17" t="s">
        <v>1120</v>
      </c>
      <c r="D495" s="36" t="s">
        <v>71</v>
      </c>
      <c r="E495" s="36" t="s">
        <v>263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 t="shared" si="21"/>
        <v>0</v>
      </c>
      <c r="J495" s="11">
        <v>4134</v>
      </c>
      <c r="K495" s="58" t="s">
        <v>1124</v>
      </c>
      <c r="L495" s="8">
        <f t="shared" si="22"/>
        <v>0</v>
      </c>
      <c r="M495" s="7" t="str">
        <f t="shared" si="23"/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231</v>
      </c>
      <c r="B496" s="7">
        <v>312083</v>
      </c>
      <c r="C496" s="17" t="s">
        <v>1113</v>
      </c>
      <c r="D496" s="36" t="s">
        <v>22</v>
      </c>
      <c r="E496" s="36" t="s">
        <v>265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 t="shared" si="21"/>
        <v>0</v>
      </c>
      <c r="J496" s="11">
        <v>4960</v>
      </c>
      <c r="K496" s="58" t="s">
        <v>1124</v>
      </c>
      <c r="L496" s="8">
        <f t="shared" si="22"/>
        <v>0</v>
      </c>
      <c r="M496" s="7" t="str">
        <f t="shared" si="23"/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232</v>
      </c>
      <c r="B497" s="7">
        <v>312087</v>
      </c>
      <c r="C497" s="17" t="s">
        <v>1121</v>
      </c>
      <c r="D497" s="36" t="s">
        <v>102</v>
      </c>
      <c r="E497" s="36" t="s">
        <v>266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 t="shared" si="21"/>
        <v>0</v>
      </c>
      <c r="J497" s="11">
        <v>7656</v>
      </c>
      <c r="K497" s="58" t="s">
        <v>1124</v>
      </c>
      <c r="L497" s="8">
        <f t="shared" si="22"/>
        <v>0</v>
      </c>
      <c r="M497" s="7" t="str">
        <f t="shared" si="23"/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>
        <f>VLOOKUP($B497,LIRAa!$1:$1048576,5,FALSE)</f>
        <v>2.5</v>
      </c>
      <c r="S497" s="38"/>
    </row>
    <row r="498" spans="1:19" ht="15.75" x14ac:dyDescent="0.25">
      <c r="A498" s="42">
        <v>234</v>
      </c>
      <c r="B498" s="7">
        <v>312100</v>
      </c>
      <c r="C498" s="17" t="s">
        <v>432</v>
      </c>
      <c r="D498" s="36" t="s">
        <v>53</v>
      </c>
      <c r="E498" s="36" t="s">
        <v>268</v>
      </c>
      <c r="F498" s="12">
        <f>VLOOKUP(A498,Dengue!$1:$1048576,10,FALSE)</f>
        <v>0</v>
      </c>
      <c r="G498" s="12">
        <f>VLOOKUP($A498,Chik!$1:$1048576,10,FALSE)</f>
        <v>0</v>
      </c>
      <c r="H498" s="12">
        <f>VLOOKUP($A498,zika!$1:$1048576,10,FALSE)</f>
        <v>0</v>
      </c>
      <c r="I498" s="12">
        <f t="shared" si="21"/>
        <v>0</v>
      </c>
      <c r="J498" s="11">
        <v>5399</v>
      </c>
      <c r="K498" s="58" t="s">
        <v>1124</v>
      </c>
      <c r="L498" s="8">
        <f t="shared" si="22"/>
        <v>0</v>
      </c>
      <c r="M498" s="7" t="str">
        <f t="shared" si="23"/>
        <v>Silencioso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235</v>
      </c>
      <c r="B499" s="7">
        <v>312110</v>
      </c>
      <c r="C499" s="17" t="s">
        <v>1117</v>
      </c>
      <c r="D499" s="36" t="s">
        <v>36</v>
      </c>
      <c r="E499" s="36" t="s">
        <v>269</v>
      </c>
      <c r="F499" s="12">
        <f>VLOOKUP(A499,Dengue!$1:$1048576,10,FALSE)</f>
        <v>0</v>
      </c>
      <c r="G499" s="12">
        <f>VLOOKUP($A499,Chik!$1:$1048576,10,FALSE)</f>
        <v>0</v>
      </c>
      <c r="H499" s="12">
        <f>VLOOKUP($A499,zika!$1:$1048576,10,FALSE)</f>
        <v>0</v>
      </c>
      <c r="I499" s="12">
        <f t="shared" si="21"/>
        <v>0</v>
      </c>
      <c r="J499" s="11">
        <v>8035</v>
      </c>
      <c r="K499" s="58" t="s">
        <v>1124</v>
      </c>
      <c r="L499" s="8">
        <f t="shared" si="22"/>
        <v>0</v>
      </c>
      <c r="M499" s="7" t="str">
        <f t="shared" si="23"/>
        <v>Silencioso</v>
      </c>
      <c r="N499" s="7" t="str">
        <f>VLOOKUP($B499,LIRAa!$1:$1048576,3,FALSE)</f>
        <v>Sem Informação</v>
      </c>
      <c r="O499" s="7" t="str">
        <f>VLOOKUP($B499,LIRAa!$1:$1048576,4,FALSE)</f>
        <v>Sem Informação</v>
      </c>
      <c r="P499" s="7" t="str">
        <f>VLOOKUP($B499,LIRAa!$1:$1048576,5,FALSE)</f>
        <v>Sem Informação</v>
      </c>
      <c r="S499" s="38"/>
    </row>
    <row r="500" spans="1:19" ht="15.75" x14ac:dyDescent="0.25">
      <c r="A500" s="42">
        <v>236</v>
      </c>
      <c r="B500" s="7">
        <v>312120</v>
      </c>
      <c r="C500" s="17" t="s">
        <v>1117</v>
      </c>
      <c r="D500" s="36" t="s">
        <v>45</v>
      </c>
      <c r="E500" s="36" t="s">
        <v>270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 t="shared" si="21"/>
        <v>0</v>
      </c>
      <c r="J500" s="11">
        <v>7098</v>
      </c>
      <c r="K500" s="58" t="s">
        <v>1124</v>
      </c>
      <c r="L500" s="8">
        <f t="shared" si="22"/>
        <v>0</v>
      </c>
      <c r="M500" s="7" t="str">
        <f t="shared" si="23"/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 t="str">
        <f>VLOOKUP($B500,LIRAa!$1:$1048576,5,FALSE)</f>
        <v>Sem Informação</v>
      </c>
      <c r="S500" s="38"/>
    </row>
    <row r="501" spans="1:19" ht="15.75" x14ac:dyDescent="0.25">
      <c r="A501" s="42">
        <v>239</v>
      </c>
      <c r="B501" s="7">
        <v>312140</v>
      </c>
      <c r="C501" s="17" t="s">
        <v>1119</v>
      </c>
      <c r="D501" s="36" t="s">
        <v>94</v>
      </c>
      <c r="E501" s="36" t="s">
        <v>273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 t="shared" si="21"/>
        <v>0</v>
      </c>
      <c r="J501" s="11">
        <v>7232</v>
      </c>
      <c r="K501" s="58" t="s">
        <v>1124</v>
      </c>
      <c r="L501" s="8">
        <f t="shared" si="22"/>
        <v>0</v>
      </c>
      <c r="M501" s="7" t="str">
        <f t="shared" si="23"/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240</v>
      </c>
      <c r="B502" s="7">
        <v>312150</v>
      </c>
      <c r="C502" s="17" t="s">
        <v>1119</v>
      </c>
      <c r="D502" s="36" t="s">
        <v>41</v>
      </c>
      <c r="E502" s="36" t="s">
        <v>274</v>
      </c>
      <c r="F502" s="12">
        <f>VLOOKUP(A502,Dengue!$1:$1048576,10,FALSE)</f>
        <v>0</v>
      </c>
      <c r="G502" s="12">
        <f>VLOOKUP($A502,Chik!$1:$1048576,10,FALSE)</f>
        <v>0</v>
      </c>
      <c r="H502" s="12">
        <f>VLOOKUP($A502,zika!$1:$1048576,10,FALSE)</f>
        <v>0</v>
      </c>
      <c r="I502" s="12">
        <f t="shared" si="21"/>
        <v>0</v>
      </c>
      <c r="J502" s="11">
        <v>2919</v>
      </c>
      <c r="K502" s="58" t="s">
        <v>1124</v>
      </c>
      <c r="L502" s="8">
        <f t="shared" si="22"/>
        <v>0</v>
      </c>
      <c r="M502" s="7" t="str">
        <f t="shared" si="23"/>
        <v>Silencioso</v>
      </c>
      <c r="N502" s="7" t="str">
        <f>VLOOKUP($B502,LIRAa!$1:$1048576,3,FALSE)</f>
        <v>Sem Informação</v>
      </c>
      <c r="O502" s="7" t="str">
        <f>VLOOKUP($B502,LIRAa!$1:$1048576,4,FALSE)</f>
        <v>Sem Informação</v>
      </c>
      <c r="P502" s="7" t="str">
        <f>VLOOKUP($B502,LIRAa!$1:$1048576,5,FALSE)</f>
        <v>Sem Informação</v>
      </c>
      <c r="S502" s="38"/>
    </row>
    <row r="503" spans="1:19" ht="15.75" x14ac:dyDescent="0.25">
      <c r="A503" s="42">
        <v>242</v>
      </c>
      <c r="B503" s="7">
        <v>312170</v>
      </c>
      <c r="C503" s="17" t="s">
        <v>1112</v>
      </c>
      <c r="D503" s="36" t="s">
        <v>17</v>
      </c>
      <c r="E503" s="36" t="s">
        <v>275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 t="shared" si="21"/>
        <v>0</v>
      </c>
      <c r="J503" s="11">
        <v>3814</v>
      </c>
      <c r="K503" s="58" t="s">
        <v>1124</v>
      </c>
      <c r="L503" s="8">
        <f t="shared" si="22"/>
        <v>0</v>
      </c>
      <c r="M503" s="7" t="str">
        <f t="shared" si="23"/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244</v>
      </c>
      <c r="B504" s="7">
        <v>312190</v>
      </c>
      <c r="C504" s="17" t="s">
        <v>1118</v>
      </c>
      <c r="D504" s="36" t="s">
        <v>62</v>
      </c>
      <c r="E504" s="36" t="s">
        <v>277</v>
      </c>
      <c r="F504" s="12">
        <f>VLOOKUP(A504,Dengue!$1:$1048576,10,FALSE)</f>
        <v>0</v>
      </c>
      <c r="G504" s="12">
        <f>VLOOKUP($A504,Chik!$1:$1048576,10,FALSE)</f>
        <v>0</v>
      </c>
      <c r="H504" s="12">
        <f>VLOOKUP($A504,zika!$1:$1048576,10,FALSE)</f>
        <v>0</v>
      </c>
      <c r="I504" s="12">
        <f t="shared" si="21"/>
        <v>0</v>
      </c>
      <c r="J504" s="11">
        <v>3411</v>
      </c>
      <c r="K504" s="58" t="s">
        <v>1124</v>
      </c>
      <c r="L504" s="8">
        <f t="shared" si="22"/>
        <v>0</v>
      </c>
      <c r="M504" s="7" t="str">
        <f t="shared" si="23"/>
        <v>Silencioso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245</v>
      </c>
      <c r="B505" s="7">
        <v>312200</v>
      </c>
      <c r="C505" s="17" t="s">
        <v>1118</v>
      </c>
      <c r="D505" s="36" t="s">
        <v>14</v>
      </c>
      <c r="E505" s="36" t="s">
        <v>278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 t="shared" si="21"/>
        <v>0</v>
      </c>
      <c r="J505" s="11">
        <v>19884</v>
      </c>
      <c r="K505" s="58" t="s">
        <v>1124</v>
      </c>
      <c r="L505" s="8">
        <f t="shared" si="22"/>
        <v>0</v>
      </c>
      <c r="M505" s="7" t="str">
        <f t="shared" si="23"/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246</v>
      </c>
      <c r="B506" s="7">
        <v>312210</v>
      </c>
      <c r="C506" s="17" t="s">
        <v>1113</v>
      </c>
      <c r="D506" s="36" t="s">
        <v>22</v>
      </c>
      <c r="E506" s="36" t="s">
        <v>279</v>
      </c>
      <c r="F506" s="12">
        <f>VLOOKUP(A506,Dengue!$1:$1048576,10,FALSE)</f>
        <v>0</v>
      </c>
      <c r="G506" s="12">
        <f>VLOOKUP($A506,Chik!$1:$1048576,10,FALSE)</f>
        <v>0</v>
      </c>
      <c r="H506" s="12">
        <f>VLOOKUP($A506,zika!$1:$1048576,10,FALSE)</f>
        <v>0</v>
      </c>
      <c r="I506" s="12">
        <f t="shared" si="21"/>
        <v>0</v>
      </c>
      <c r="J506" s="11">
        <v>4984</v>
      </c>
      <c r="K506" s="58" t="s">
        <v>1124</v>
      </c>
      <c r="L506" s="8">
        <f t="shared" si="22"/>
        <v>0</v>
      </c>
      <c r="M506" s="7" t="str">
        <f t="shared" si="23"/>
        <v>Silencioso</v>
      </c>
      <c r="N506" s="7" t="str">
        <f>VLOOKUP($B506,LIRAa!$1:$1048576,3,FALSE)</f>
        <v>Sem Informação</v>
      </c>
      <c r="O506" s="7" t="str">
        <f>VLOOKUP($B506,LIRAa!$1:$1048576,4,FALSE)</f>
        <v>Sem Informação</v>
      </c>
      <c r="P506" s="7" t="str">
        <f>VLOOKUP($B506,LIRAa!$1:$1048576,5,FALSE)</f>
        <v>Sem Informação</v>
      </c>
      <c r="S506" s="38"/>
    </row>
    <row r="507" spans="1:19" ht="15.75" x14ac:dyDescent="0.25">
      <c r="A507" s="42">
        <v>247</v>
      </c>
      <c r="B507" s="7">
        <v>312220</v>
      </c>
      <c r="C507" s="17" t="s">
        <v>1113</v>
      </c>
      <c r="D507" s="36" t="s">
        <v>22</v>
      </c>
      <c r="E507" s="36" t="s">
        <v>280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 t="shared" si="21"/>
        <v>0</v>
      </c>
      <c r="J507" s="11">
        <v>7527</v>
      </c>
      <c r="K507" s="58" t="s">
        <v>1124</v>
      </c>
      <c r="L507" s="8">
        <f t="shared" si="22"/>
        <v>0</v>
      </c>
      <c r="M507" s="7" t="str">
        <f t="shared" si="23"/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249</v>
      </c>
      <c r="B508" s="7">
        <v>312235</v>
      </c>
      <c r="C508" s="17" t="s">
        <v>1116</v>
      </c>
      <c r="D508" s="36" t="s">
        <v>30</v>
      </c>
      <c r="E508" s="36" t="s">
        <v>281</v>
      </c>
      <c r="F508" s="12">
        <f>VLOOKUP(A508,Dengue!$1:$1048576,10,FALSE)</f>
        <v>0</v>
      </c>
      <c r="G508" s="12">
        <f>VLOOKUP($A508,Chik!$1:$1048576,10,FALSE)</f>
        <v>0</v>
      </c>
      <c r="H508" s="12">
        <f>VLOOKUP($A508,zika!$1:$1048576,10,FALSE)</f>
        <v>0</v>
      </c>
      <c r="I508" s="12">
        <f t="shared" si="21"/>
        <v>0</v>
      </c>
      <c r="J508" s="11">
        <v>6702</v>
      </c>
      <c r="K508" s="58" t="s">
        <v>1124</v>
      </c>
      <c r="L508" s="8">
        <f t="shared" si="22"/>
        <v>0</v>
      </c>
      <c r="M508" s="7" t="str">
        <f t="shared" si="23"/>
        <v>Silencioso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251</v>
      </c>
      <c r="B509" s="7">
        <v>312245</v>
      </c>
      <c r="C509" s="17" t="s">
        <v>1116</v>
      </c>
      <c r="D509" s="36" t="s">
        <v>30</v>
      </c>
      <c r="E509" s="36" t="s">
        <v>283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 t="shared" si="21"/>
        <v>0</v>
      </c>
      <c r="J509" s="11">
        <v>10820</v>
      </c>
      <c r="K509" s="58" t="s">
        <v>1124</v>
      </c>
      <c r="L509" s="8">
        <f t="shared" si="22"/>
        <v>0</v>
      </c>
      <c r="M509" s="7" t="str">
        <f t="shared" si="23"/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253</v>
      </c>
      <c r="B510" s="7">
        <v>312250</v>
      </c>
      <c r="C510" s="17" t="s">
        <v>1113</v>
      </c>
      <c r="D510" s="36" t="s">
        <v>20</v>
      </c>
      <c r="E510" s="36" t="s">
        <v>285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 t="shared" si="21"/>
        <v>0</v>
      </c>
      <c r="J510" s="11">
        <v>5097</v>
      </c>
      <c r="K510" s="58" t="s">
        <v>1124</v>
      </c>
      <c r="L510" s="8">
        <f t="shared" si="22"/>
        <v>0</v>
      </c>
      <c r="M510" s="7" t="str">
        <f t="shared" si="23"/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254</v>
      </c>
      <c r="B511" s="7">
        <v>312260</v>
      </c>
      <c r="C511" s="17" t="s">
        <v>1111</v>
      </c>
      <c r="D511" s="36" t="s">
        <v>90</v>
      </c>
      <c r="E511" s="36" t="s">
        <v>286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 t="shared" si="21"/>
        <v>0</v>
      </c>
      <c r="J511" s="11">
        <v>4482</v>
      </c>
      <c r="K511" s="58" t="s">
        <v>1124</v>
      </c>
      <c r="L511" s="8">
        <f t="shared" si="22"/>
        <v>0</v>
      </c>
      <c r="M511" s="7" t="str">
        <f t="shared" si="23"/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255</v>
      </c>
      <c r="B512" s="7">
        <v>312270</v>
      </c>
      <c r="C512" s="17" t="s">
        <v>1112</v>
      </c>
      <c r="D512" s="36" t="s">
        <v>17</v>
      </c>
      <c r="E512" s="36" t="s">
        <v>287</v>
      </c>
      <c r="F512" s="12">
        <f>VLOOKUP(A512,Dengue!$1:$1048576,10,FALSE)</f>
        <v>0</v>
      </c>
      <c r="G512" s="12">
        <f>VLOOKUP($A512,Chik!$1:$1048576,10,FALSE)</f>
        <v>0</v>
      </c>
      <c r="H512" s="12">
        <f>VLOOKUP($A512,zika!$1:$1048576,10,FALSE)</f>
        <v>0</v>
      </c>
      <c r="I512" s="12">
        <f t="shared" si="21"/>
        <v>0</v>
      </c>
      <c r="J512" s="11">
        <v>5243</v>
      </c>
      <c r="K512" s="58" t="s">
        <v>1124</v>
      </c>
      <c r="L512" s="8">
        <f t="shared" si="22"/>
        <v>0</v>
      </c>
      <c r="M512" s="7" t="str">
        <f t="shared" si="23"/>
        <v>Silencioso</v>
      </c>
      <c r="N512" s="7" t="str">
        <f>VLOOKUP($B512,LIRAa!$1:$1048576,3,FALSE)</f>
        <v>Sem Informação</v>
      </c>
      <c r="O512" s="7" t="str">
        <f>VLOOKUP($B512,LIRAa!$1:$1048576,4,FALSE)</f>
        <v>Sem Informação</v>
      </c>
      <c r="P512" s="7" t="str">
        <f>VLOOKUP($B512,LIRAa!$1:$1048576,5,FALSE)</f>
        <v>Sem Informação</v>
      </c>
      <c r="S512" s="38"/>
    </row>
    <row r="513" spans="1:19" ht="15.75" x14ac:dyDescent="0.25">
      <c r="A513" s="42">
        <v>256</v>
      </c>
      <c r="B513" s="7">
        <v>312280</v>
      </c>
      <c r="C513" s="17" t="s">
        <v>1117</v>
      </c>
      <c r="D513" s="36" t="s">
        <v>33</v>
      </c>
      <c r="E513" s="36" t="s">
        <v>288</v>
      </c>
      <c r="F513" s="12">
        <f>VLOOKUP(A513,Dengue!$1:$1048576,10,FALSE)</f>
        <v>0</v>
      </c>
      <c r="G513" s="12">
        <f>VLOOKUP($A513,Chik!$1:$1048576,10,FALSE)</f>
        <v>0</v>
      </c>
      <c r="H513" s="12">
        <f>VLOOKUP($A513,zika!$1:$1048576,10,FALSE)</f>
        <v>0</v>
      </c>
      <c r="I513" s="12">
        <f t="shared" si="21"/>
        <v>0</v>
      </c>
      <c r="J513" s="11">
        <v>3007</v>
      </c>
      <c r="K513" s="58" t="s">
        <v>1124</v>
      </c>
      <c r="L513" s="8">
        <f t="shared" si="22"/>
        <v>0</v>
      </c>
      <c r="M513" s="7" t="str">
        <f t="shared" si="23"/>
        <v>Silencioso</v>
      </c>
      <c r="N513" s="7" t="str">
        <f>VLOOKUP($B513,LIRAa!$1:$1048576,3,FALSE)</f>
        <v>Sem Informação</v>
      </c>
      <c r="O513" s="7" t="str">
        <f>VLOOKUP($B513,LIRAa!$1:$1048576,4,FALSE)</f>
        <v>Sem Informação</v>
      </c>
      <c r="P513" s="7" t="str">
        <f>VLOOKUP($B513,LIRAa!$1:$1048576,5,FALSE)</f>
        <v>Sem Informação</v>
      </c>
      <c r="S513" s="38"/>
    </row>
    <row r="514" spans="1:19" ht="15.75" x14ac:dyDescent="0.25">
      <c r="A514" s="42">
        <v>258</v>
      </c>
      <c r="B514" s="7">
        <v>312300</v>
      </c>
      <c r="C514" s="17" t="s">
        <v>1119</v>
      </c>
      <c r="D514" s="36" t="s">
        <v>94</v>
      </c>
      <c r="E514" s="36" t="s">
        <v>289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 t="shared" si="21"/>
        <v>0</v>
      </c>
      <c r="J514" s="11">
        <v>10081</v>
      </c>
      <c r="K514" s="58" t="s">
        <v>1124</v>
      </c>
      <c r="L514" s="8">
        <f t="shared" si="22"/>
        <v>0</v>
      </c>
      <c r="M514" s="7" t="str">
        <f t="shared" si="23"/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259</v>
      </c>
      <c r="B515" s="7">
        <v>312310</v>
      </c>
      <c r="C515" s="17" t="s">
        <v>1111</v>
      </c>
      <c r="D515" s="36" t="s">
        <v>90</v>
      </c>
      <c r="E515" s="36" t="s">
        <v>290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 t="shared" si="21"/>
        <v>0</v>
      </c>
      <c r="J515" s="11">
        <v>5185</v>
      </c>
      <c r="K515" s="58" t="s">
        <v>1124</v>
      </c>
      <c r="L515" s="8">
        <f t="shared" si="22"/>
        <v>0</v>
      </c>
      <c r="M515" s="7" t="str">
        <f t="shared" si="23"/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262</v>
      </c>
      <c r="B516" s="7">
        <v>312340</v>
      </c>
      <c r="C516" s="17" t="s">
        <v>1117</v>
      </c>
      <c r="D516" s="36" t="s">
        <v>45</v>
      </c>
      <c r="E516" s="36" t="s">
        <v>293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 t="shared" si="21"/>
        <v>0</v>
      </c>
      <c r="J516" s="11">
        <v>1521</v>
      </c>
      <c r="K516" s="58" t="s">
        <v>1124</v>
      </c>
      <c r="L516" s="8">
        <f t="shared" si="22"/>
        <v>0</v>
      </c>
      <c r="M516" s="7" t="str">
        <f t="shared" si="23"/>
        <v>Silencioso</v>
      </c>
      <c r="N516" s="7" t="str">
        <f>VLOOKUP($B516,LIRAa!$1:$1048576,3,FALSE)</f>
        <v>Sem Informação</v>
      </c>
      <c r="O516" s="7" t="str">
        <f>VLOOKUP($B516,LIRAa!$1:$1048576,4,FALSE)</f>
        <v>Sem Informação</v>
      </c>
      <c r="P516" s="7" t="str">
        <f>VLOOKUP($B516,LIRAa!$1:$1048576,5,FALSE)</f>
        <v>Sem Informação</v>
      </c>
      <c r="S516" s="38"/>
    </row>
    <row r="517" spans="1:19" ht="15.75" x14ac:dyDescent="0.25">
      <c r="A517" s="42">
        <v>263</v>
      </c>
      <c r="B517" s="7">
        <v>312350</v>
      </c>
      <c r="C517" s="17" t="s">
        <v>1110</v>
      </c>
      <c r="D517" s="36" t="s">
        <v>8</v>
      </c>
      <c r="E517" s="36" t="s">
        <v>294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 t="shared" si="21"/>
        <v>0</v>
      </c>
      <c r="J517" s="11">
        <v>1905</v>
      </c>
      <c r="K517" s="58" t="s">
        <v>1124</v>
      </c>
      <c r="L517" s="8">
        <f t="shared" si="22"/>
        <v>0</v>
      </c>
      <c r="M517" s="7" t="str">
        <f t="shared" si="23"/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264</v>
      </c>
      <c r="B518" s="7">
        <v>312352</v>
      </c>
      <c r="C518" s="17" t="s">
        <v>1112</v>
      </c>
      <c r="D518" s="36" t="s">
        <v>14</v>
      </c>
      <c r="E518" s="36" t="s">
        <v>295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 t="shared" ref="I518:I581" si="24">H518+F518+G518</f>
        <v>0</v>
      </c>
      <c r="J518" s="11">
        <v>7811</v>
      </c>
      <c r="K518" s="58" t="s">
        <v>1124</v>
      </c>
      <c r="L518" s="8">
        <f t="shared" ref="L518:L581" si="25">I518/J518*100000</f>
        <v>0</v>
      </c>
      <c r="M518" s="7" t="str">
        <f t="shared" ref="M518:M581" si="26"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265</v>
      </c>
      <c r="B519" s="7">
        <v>312360</v>
      </c>
      <c r="C519" s="17" t="s">
        <v>1117</v>
      </c>
      <c r="D519" s="36" t="s">
        <v>33</v>
      </c>
      <c r="E519" s="36" t="s">
        <v>296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 t="shared" si="24"/>
        <v>0</v>
      </c>
      <c r="J519" s="11">
        <v>27823</v>
      </c>
      <c r="K519" s="58" t="s">
        <v>1125</v>
      </c>
      <c r="L519" s="8">
        <f t="shared" si="25"/>
        <v>0</v>
      </c>
      <c r="M519" s="7" t="str">
        <f t="shared" si="26"/>
        <v>Silencioso</v>
      </c>
      <c r="N519" s="7">
        <f>VLOOKUP($B519,LIRAa!$1:$1048576,3,FALSE)</f>
        <v>0.4</v>
      </c>
      <c r="O519" s="7">
        <f>VLOOKUP($B519,LIRAa!$1:$1048576,4,FALSE)</f>
        <v>2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268</v>
      </c>
      <c r="B520" s="7">
        <v>312385</v>
      </c>
      <c r="C520" s="17" t="s">
        <v>1113</v>
      </c>
      <c r="D520" s="36" t="s">
        <v>20</v>
      </c>
      <c r="E520" s="36" t="s">
        <v>299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 t="shared" si="24"/>
        <v>0</v>
      </c>
      <c r="J520" s="11">
        <v>5362</v>
      </c>
      <c r="K520" s="58" t="s">
        <v>1124</v>
      </c>
      <c r="L520" s="8">
        <f t="shared" si="25"/>
        <v>0</v>
      </c>
      <c r="M520" s="7" t="str">
        <f t="shared" si="26"/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270</v>
      </c>
      <c r="B521" s="7">
        <v>312400</v>
      </c>
      <c r="C521" s="17" t="s">
        <v>1118</v>
      </c>
      <c r="D521" s="36" t="s">
        <v>62</v>
      </c>
      <c r="E521" s="36" t="s">
        <v>301</v>
      </c>
      <c r="F521" s="12">
        <f>VLOOKUP(A521,Dengue!$1:$1048576,10,FALSE)</f>
        <v>0</v>
      </c>
      <c r="G521" s="12">
        <f>VLOOKUP($A521,Chik!$1:$1048576,10,FALSE)</f>
        <v>0</v>
      </c>
      <c r="H521" s="12">
        <f>VLOOKUP($A521,zika!$1:$1048576,10,FALSE)</f>
        <v>0</v>
      </c>
      <c r="I521" s="12">
        <f t="shared" si="24"/>
        <v>0</v>
      </c>
      <c r="J521" s="11">
        <v>18829</v>
      </c>
      <c r="K521" s="58" t="s">
        <v>1124</v>
      </c>
      <c r="L521" s="8">
        <f t="shared" si="25"/>
        <v>0</v>
      </c>
      <c r="M521" s="7" t="str">
        <f t="shared" si="26"/>
        <v>Silencioso</v>
      </c>
      <c r="N521" s="7" t="str">
        <f>VLOOKUP($B521,LIRAa!$1:$1048576,3,FALSE)</f>
        <v>Sem Informação</v>
      </c>
      <c r="O521" s="7" t="str">
        <f>VLOOKUP($B521,LIRAa!$1:$1048576,4,FALSE)</f>
        <v>Sem Informação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274</v>
      </c>
      <c r="B522" s="7">
        <v>312440</v>
      </c>
      <c r="C522" s="17" t="s">
        <v>1117</v>
      </c>
      <c r="D522" s="36" t="s">
        <v>36</v>
      </c>
      <c r="E522" s="36" t="s">
        <v>305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 t="shared" si="24"/>
        <v>0</v>
      </c>
      <c r="J522" s="11">
        <v>4673</v>
      </c>
      <c r="K522" s="58" t="s">
        <v>1124</v>
      </c>
      <c r="L522" s="8">
        <f t="shared" si="25"/>
        <v>0</v>
      </c>
      <c r="M522" s="7" t="str">
        <f t="shared" si="26"/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 t="str">
        <f>VLOOKUP($B522,LIRAa!$1:$1048576,5,FALSE)</f>
        <v>Sem Informação</v>
      </c>
      <c r="S522" s="38"/>
    </row>
    <row r="523" spans="1:19" ht="15.75" x14ac:dyDescent="0.25">
      <c r="A523" s="42">
        <v>275</v>
      </c>
      <c r="B523" s="7">
        <v>312450</v>
      </c>
      <c r="C523" s="17" t="s">
        <v>1117</v>
      </c>
      <c r="D523" s="36" t="s">
        <v>36</v>
      </c>
      <c r="E523" s="36" t="s">
        <v>306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 t="shared" si="24"/>
        <v>0</v>
      </c>
      <c r="J523" s="11">
        <v>11321</v>
      </c>
      <c r="K523" s="58" t="s">
        <v>1124</v>
      </c>
      <c r="L523" s="8">
        <f t="shared" si="25"/>
        <v>0</v>
      </c>
      <c r="M523" s="7" t="str">
        <f t="shared" si="26"/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276</v>
      </c>
      <c r="B524" s="7">
        <v>312460</v>
      </c>
      <c r="C524" s="17" t="s">
        <v>1118</v>
      </c>
      <c r="D524" s="36" t="s">
        <v>38</v>
      </c>
      <c r="E524" s="36" t="s">
        <v>307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 t="shared" si="24"/>
        <v>0</v>
      </c>
      <c r="J524" s="11">
        <v>2361</v>
      </c>
      <c r="K524" s="58" t="s">
        <v>1124</v>
      </c>
      <c r="L524" s="8">
        <f t="shared" si="25"/>
        <v>0</v>
      </c>
      <c r="M524" s="7" t="str">
        <f t="shared" si="26"/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278</v>
      </c>
      <c r="B525" s="7">
        <v>312480</v>
      </c>
      <c r="C525" s="17" t="s">
        <v>1110</v>
      </c>
      <c r="D525" s="36" t="s">
        <v>8</v>
      </c>
      <c r="E525" s="36" t="s">
        <v>309</v>
      </c>
      <c r="F525" s="12">
        <f>VLOOKUP(A525,Dengue!$1:$1048576,10,FALSE)</f>
        <v>0</v>
      </c>
      <c r="G525" s="12">
        <f>VLOOKUP($A525,Chik!$1:$1048576,10,FALSE)</f>
        <v>0</v>
      </c>
      <c r="H525" s="12">
        <f>VLOOKUP($A525,zika!$1:$1048576,10,FALSE)</f>
        <v>0</v>
      </c>
      <c r="I525" s="12">
        <f t="shared" si="24"/>
        <v>0</v>
      </c>
      <c r="J525" s="11">
        <v>7936</v>
      </c>
      <c r="K525" s="58" t="s">
        <v>1124</v>
      </c>
      <c r="L525" s="8">
        <f t="shared" si="25"/>
        <v>0</v>
      </c>
      <c r="M525" s="7" t="str">
        <f t="shared" si="26"/>
        <v>Silencioso</v>
      </c>
      <c r="N525" s="7" t="str">
        <f>VLOOKUP($B525,LIRAa!$1:$1048576,3,FALSE)</f>
        <v>Sem Informação</v>
      </c>
      <c r="O525" s="7" t="str">
        <f>VLOOKUP($B525,LIRAa!$1:$1048576,4,FALSE)</f>
        <v>Sem Informação</v>
      </c>
      <c r="P525" s="7" t="str">
        <f>VLOOKUP($B525,LIRAa!$1:$1048576,5,FALSE)</f>
        <v>Sem Informação</v>
      </c>
      <c r="S525" s="38"/>
    </row>
    <row r="526" spans="1:19" ht="15.75" x14ac:dyDescent="0.25">
      <c r="A526" s="42">
        <v>280</v>
      </c>
      <c r="B526" s="7">
        <v>312500</v>
      </c>
      <c r="C526" s="17" t="s">
        <v>1118</v>
      </c>
      <c r="D526" s="36" t="s">
        <v>57</v>
      </c>
      <c r="E526" s="36" t="s">
        <v>311</v>
      </c>
      <c r="F526" s="12">
        <f>VLOOKUP(A526,Dengue!$1:$1048576,10,FALSE)</f>
        <v>0</v>
      </c>
      <c r="G526" s="12">
        <f>VLOOKUP($A526,Chik!$1:$1048576,10,FALSE)</f>
        <v>0</v>
      </c>
      <c r="H526" s="12">
        <f>VLOOKUP($A526,zika!$1:$1048576,10,FALSE)</f>
        <v>0</v>
      </c>
      <c r="I526" s="12">
        <f t="shared" si="24"/>
        <v>0</v>
      </c>
      <c r="J526" s="11">
        <v>3904</v>
      </c>
      <c r="K526" s="58" t="s">
        <v>1124</v>
      </c>
      <c r="L526" s="8">
        <f t="shared" si="25"/>
        <v>0</v>
      </c>
      <c r="M526" s="7" t="str">
        <f t="shared" si="26"/>
        <v>Silencioso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281</v>
      </c>
      <c r="B527" s="7">
        <v>312510</v>
      </c>
      <c r="C527" s="17" t="s">
        <v>1117</v>
      </c>
      <c r="D527" s="36" t="s">
        <v>36</v>
      </c>
      <c r="E527" s="36" t="s">
        <v>312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 t="shared" si="24"/>
        <v>0</v>
      </c>
      <c r="J527" s="11">
        <v>35474</v>
      </c>
      <c r="K527" s="58" t="s">
        <v>1125</v>
      </c>
      <c r="L527" s="8">
        <f t="shared" si="25"/>
        <v>0</v>
      </c>
      <c r="M527" s="7" t="str">
        <f t="shared" si="26"/>
        <v>Silencioso</v>
      </c>
      <c r="N527" s="7">
        <f>VLOOKUP($B527,LIRAa!$1:$1048576,3,FALSE)</f>
        <v>0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282</v>
      </c>
      <c r="B528" s="7">
        <v>312520</v>
      </c>
      <c r="C528" s="17" t="s">
        <v>1117</v>
      </c>
      <c r="D528" s="36" t="s">
        <v>40</v>
      </c>
      <c r="E528" s="36" t="s">
        <v>313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 t="shared" si="24"/>
        <v>0</v>
      </c>
      <c r="J528" s="11">
        <v>2379</v>
      </c>
      <c r="K528" s="58" t="s">
        <v>1124</v>
      </c>
      <c r="L528" s="8">
        <f t="shared" si="25"/>
        <v>0</v>
      </c>
      <c r="M528" s="7" t="str">
        <f t="shared" si="26"/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19" ht="15.75" x14ac:dyDescent="0.25">
      <c r="A529" s="42">
        <v>283</v>
      </c>
      <c r="B529" s="7">
        <v>312530</v>
      </c>
      <c r="C529" s="17" t="s">
        <v>1118</v>
      </c>
      <c r="D529" s="36" t="s">
        <v>14</v>
      </c>
      <c r="E529" s="36" t="s">
        <v>314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 t="shared" si="24"/>
        <v>0</v>
      </c>
      <c r="J529" s="11">
        <v>3262</v>
      </c>
      <c r="K529" s="58" t="s">
        <v>1124</v>
      </c>
      <c r="L529" s="8">
        <f t="shared" si="25"/>
        <v>0</v>
      </c>
      <c r="M529" s="7" t="str">
        <f t="shared" si="26"/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284</v>
      </c>
      <c r="B530" s="7">
        <v>312540</v>
      </c>
      <c r="C530" s="17" t="s">
        <v>432</v>
      </c>
      <c r="D530" s="36" t="s">
        <v>53</v>
      </c>
      <c r="E530" s="36" t="s">
        <v>315</v>
      </c>
      <c r="F530" s="12">
        <f>VLOOKUP(A530,Dengue!$1:$1048576,10,FALSE)</f>
        <v>0</v>
      </c>
      <c r="G530" s="12">
        <f>VLOOKUP($A530,Chik!$1:$1048576,10,FALSE)</f>
        <v>0</v>
      </c>
      <c r="H530" s="12">
        <f>VLOOKUP($A530,zika!$1:$1048576,10,FALSE)</f>
        <v>0</v>
      </c>
      <c r="I530" s="12">
        <f t="shared" si="24"/>
        <v>0</v>
      </c>
      <c r="J530" s="11">
        <v>4804</v>
      </c>
      <c r="K530" s="58" t="s">
        <v>1124</v>
      </c>
      <c r="L530" s="8">
        <f t="shared" si="25"/>
        <v>0</v>
      </c>
      <c r="M530" s="7" t="str">
        <f t="shared" si="26"/>
        <v>Silencioso</v>
      </c>
      <c r="N530" s="7" t="str">
        <f>VLOOKUP($B530,LIRAa!$1:$1048576,3,FALSE)</f>
        <v>Sem Informação</v>
      </c>
      <c r="O530" s="7" t="str">
        <f>VLOOKUP($B530,LIRAa!$1:$1048576,4,FALSE)</f>
        <v>Sem Informação</v>
      </c>
      <c r="P530" s="7" t="str">
        <f>VLOOKUP($B530,LIRAa!$1:$1048576,5,FALSE)</f>
        <v>Sem Informação</v>
      </c>
      <c r="S530" s="38"/>
    </row>
    <row r="531" spans="1:19" ht="15.75" x14ac:dyDescent="0.25">
      <c r="A531" s="42">
        <v>287</v>
      </c>
      <c r="B531" s="7">
        <v>312580</v>
      </c>
      <c r="C531" s="17" t="s">
        <v>1113</v>
      </c>
      <c r="D531" s="36" t="s">
        <v>22</v>
      </c>
      <c r="E531" s="36" t="s">
        <v>318</v>
      </c>
      <c r="F531" s="12">
        <f>VLOOKUP(A531,Dengue!$1:$1048576,10,FALSE)</f>
        <v>0</v>
      </c>
      <c r="G531" s="12">
        <f>VLOOKUP($A531,Chik!$1:$1048576,10,FALSE)</f>
        <v>0</v>
      </c>
      <c r="H531" s="12">
        <f>VLOOKUP($A531,zika!$1:$1048576,10,FALSE)</f>
        <v>0</v>
      </c>
      <c r="I531" s="12">
        <f t="shared" si="24"/>
        <v>0</v>
      </c>
      <c r="J531" s="11">
        <v>3394</v>
      </c>
      <c r="K531" s="58" t="s">
        <v>1124</v>
      </c>
      <c r="L531" s="8">
        <f t="shared" si="25"/>
        <v>0</v>
      </c>
      <c r="M531" s="7" t="str">
        <f t="shared" si="26"/>
        <v>Silencioso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288</v>
      </c>
      <c r="B532" s="7">
        <v>312590</v>
      </c>
      <c r="C532" s="17" t="s">
        <v>1111</v>
      </c>
      <c r="D532" s="36" t="s">
        <v>90</v>
      </c>
      <c r="E532" s="36" t="s">
        <v>319</v>
      </c>
      <c r="F532" s="12">
        <f>VLOOKUP(A532,Dengue!$1:$1048576,10,FALSE)</f>
        <v>0</v>
      </c>
      <c r="G532" s="12">
        <f>VLOOKUP($A532,Chik!$1:$1048576,10,FALSE)</f>
        <v>0</v>
      </c>
      <c r="H532" s="12">
        <f>VLOOKUP($A532,zika!$1:$1048576,10,FALSE)</f>
        <v>0</v>
      </c>
      <c r="I532" s="12">
        <f t="shared" si="24"/>
        <v>0</v>
      </c>
      <c r="J532" s="11">
        <v>9949</v>
      </c>
      <c r="K532" s="58" t="s">
        <v>1124</v>
      </c>
      <c r="L532" s="8">
        <f t="shared" si="25"/>
        <v>0</v>
      </c>
      <c r="M532" s="7" t="str">
        <f t="shared" si="26"/>
        <v>Silencioso</v>
      </c>
      <c r="N532" s="7" t="str">
        <f>VLOOKUP($B532,LIRAa!$1:$1048576,3,FALSE)</f>
        <v>Sem Informação</v>
      </c>
      <c r="O532" s="7" t="str">
        <f>VLOOKUP($B532,LIRAa!$1:$1048576,4,FALSE)</f>
        <v>Sem Informação</v>
      </c>
      <c r="P532" s="7" t="str">
        <f>VLOOKUP($B532,LIRAa!$1:$1048576,5,FALSE)</f>
        <v>Sem Informação</v>
      </c>
      <c r="S532" s="38"/>
    </row>
    <row r="533" spans="1:19" ht="15.75" x14ac:dyDescent="0.25">
      <c r="A533" s="42">
        <v>290</v>
      </c>
      <c r="B533" s="7">
        <v>312600</v>
      </c>
      <c r="C533" s="17" t="s">
        <v>1111</v>
      </c>
      <c r="D533" s="36" t="s">
        <v>98</v>
      </c>
      <c r="E533" s="36" t="s">
        <v>321</v>
      </c>
      <c r="F533" s="12">
        <f>VLOOKUP(A533,Dengue!$1:$1048576,10,FALSE)</f>
        <v>0</v>
      </c>
      <c r="G533" s="12">
        <f>VLOOKUP($A533,Chik!$1:$1048576,10,FALSE)</f>
        <v>0</v>
      </c>
      <c r="H533" s="12">
        <f>VLOOKUP($A533,zika!$1:$1048576,10,FALSE)</f>
        <v>0</v>
      </c>
      <c r="I533" s="12">
        <f t="shared" si="24"/>
        <v>0</v>
      </c>
      <c r="J533" s="11">
        <v>7386</v>
      </c>
      <c r="K533" s="58" t="s">
        <v>1124</v>
      </c>
      <c r="L533" s="8">
        <f t="shared" si="25"/>
        <v>0</v>
      </c>
      <c r="M533" s="7" t="str">
        <f t="shared" si="26"/>
        <v>Silencioso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>
        <f>VLOOKUP($B533,LIRAa!$1:$1048576,5,FALSE)</f>
        <v>1.7</v>
      </c>
      <c r="S533" s="38"/>
    </row>
    <row r="534" spans="1:19" ht="15.75" x14ac:dyDescent="0.25">
      <c r="A534" s="42">
        <v>292</v>
      </c>
      <c r="B534" s="7">
        <v>312620</v>
      </c>
      <c r="C534" s="17" t="s">
        <v>1120</v>
      </c>
      <c r="D534" s="36" t="s">
        <v>80</v>
      </c>
      <c r="E534" s="36" t="s">
        <v>323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 t="shared" si="24"/>
        <v>0</v>
      </c>
      <c r="J534" s="11">
        <v>9431</v>
      </c>
      <c r="K534" s="58" t="s">
        <v>1124</v>
      </c>
      <c r="L534" s="8">
        <f t="shared" si="25"/>
        <v>0</v>
      </c>
      <c r="M534" s="7" t="str">
        <f t="shared" si="26"/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296</v>
      </c>
      <c r="B535" s="7">
        <v>312660</v>
      </c>
      <c r="C535" s="17" t="s">
        <v>1121</v>
      </c>
      <c r="D535" s="36" t="s">
        <v>102</v>
      </c>
      <c r="E535" s="36" t="s">
        <v>327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 t="shared" si="24"/>
        <v>0</v>
      </c>
      <c r="J535" s="11">
        <v>5187</v>
      </c>
      <c r="K535" s="58" t="s">
        <v>1124</v>
      </c>
      <c r="L535" s="8">
        <f t="shared" si="25"/>
        <v>0</v>
      </c>
      <c r="M535" s="7" t="str">
        <f t="shared" si="26"/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>
        <f>VLOOKUP($B535,LIRAa!$1:$1048576,5,FALSE)</f>
        <v>2</v>
      </c>
      <c r="S535" s="38"/>
    </row>
    <row r="536" spans="1:19" ht="15.75" x14ac:dyDescent="0.25">
      <c r="A536" s="42">
        <v>300</v>
      </c>
      <c r="B536" s="7">
        <v>312690</v>
      </c>
      <c r="C536" s="17" t="s">
        <v>1113</v>
      </c>
      <c r="D536" s="36" t="s">
        <v>22</v>
      </c>
      <c r="E536" s="36" t="s">
        <v>331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 t="shared" si="24"/>
        <v>0</v>
      </c>
      <c r="J536" s="11">
        <v>9555</v>
      </c>
      <c r="K536" s="58" t="s">
        <v>1124</v>
      </c>
      <c r="L536" s="8">
        <f t="shared" si="25"/>
        <v>0</v>
      </c>
      <c r="M536" s="7" t="str">
        <f t="shared" si="26"/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 t="str">
        <f>VLOOKUP($B536,LIRAa!$1:$1048576,5,FALSE)</f>
        <v>Sem Informação</v>
      </c>
      <c r="S536" s="38"/>
    </row>
    <row r="537" spans="1:19" ht="15.75" x14ac:dyDescent="0.25">
      <c r="A537" s="42">
        <v>301</v>
      </c>
      <c r="B537" s="7">
        <v>312695</v>
      </c>
      <c r="C537" s="17" t="s">
        <v>1113</v>
      </c>
      <c r="D537" s="36" t="s">
        <v>22</v>
      </c>
      <c r="E537" s="36" t="s">
        <v>332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 t="shared" si="24"/>
        <v>0</v>
      </c>
      <c r="J537" s="11">
        <v>3469</v>
      </c>
      <c r="K537" s="58" t="s">
        <v>1124</v>
      </c>
      <c r="L537" s="8">
        <f t="shared" si="25"/>
        <v>0</v>
      </c>
      <c r="M537" s="7" t="str">
        <f t="shared" si="26"/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304</v>
      </c>
      <c r="B538" s="7">
        <v>312707</v>
      </c>
      <c r="C538" s="17" t="s">
        <v>1121</v>
      </c>
      <c r="D538" s="36" t="s">
        <v>102</v>
      </c>
      <c r="E538" s="36" t="s">
        <v>335</v>
      </c>
      <c r="F538" s="12">
        <f>VLOOKUP(A538,Dengue!$1:$1048576,10,FALSE)</f>
        <v>0</v>
      </c>
      <c r="G538" s="12">
        <f>VLOOKUP($A538,Chik!$1:$1048576,10,FALSE)</f>
        <v>0</v>
      </c>
      <c r="H538" s="12">
        <f>VLOOKUP($A538,zika!$1:$1048576,10,FALSE)</f>
        <v>0</v>
      </c>
      <c r="I538" s="12">
        <f t="shared" si="24"/>
        <v>0</v>
      </c>
      <c r="J538" s="11">
        <v>5441</v>
      </c>
      <c r="K538" s="58" t="s">
        <v>1124</v>
      </c>
      <c r="L538" s="8">
        <f t="shared" si="25"/>
        <v>0</v>
      </c>
      <c r="M538" s="7" t="str">
        <f t="shared" si="26"/>
        <v>Silencioso</v>
      </c>
      <c r="N538" s="7" t="str">
        <f>VLOOKUP($B538,LIRAa!$1:$1048576,3,FALSE)</f>
        <v>Sem Informação</v>
      </c>
      <c r="O538" s="7" t="str">
        <f>VLOOKUP($B538,LIRAa!$1:$1048576,4,FALSE)</f>
        <v>Sem Informação</v>
      </c>
      <c r="P538" s="7">
        <f>VLOOKUP($B538,LIRAa!$1:$1048576,5,FALSE)</f>
        <v>0</v>
      </c>
      <c r="S538" s="38"/>
    </row>
    <row r="539" spans="1:19" ht="15.75" x14ac:dyDescent="0.25">
      <c r="A539" s="42">
        <v>306</v>
      </c>
      <c r="B539" s="7">
        <v>312720</v>
      </c>
      <c r="C539" s="17" t="s">
        <v>1111</v>
      </c>
      <c r="D539" s="36" t="s">
        <v>11</v>
      </c>
      <c r="E539" s="36" t="s">
        <v>337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 t="shared" si="24"/>
        <v>0</v>
      </c>
      <c r="J539" s="11">
        <v>4304</v>
      </c>
      <c r="K539" s="58" t="s">
        <v>1124</v>
      </c>
      <c r="L539" s="8">
        <f t="shared" si="25"/>
        <v>0</v>
      </c>
      <c r="M539" s="7" t="str">
        <f t="shared" si="26"/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307</v>
      </c>
      <c r="B540" s="7">
        <v>312730</v>
      </c>
      <c r="C540" s="17" t="s">
        <v>1113</v>
      </c>
      <c r="D540" s="36" t="s">
        <v>22</v>
      </c>
      <c r="E540" s="36" t="s">
        <v>338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 t="shared" si="24"/>
        <v>0</v>
      </c>
      <c r="J540" s="11">
        <v>6844</v>
      </c>
      <c r="K540" s="58" t="s">
        <v>1124</v>
      </c>
      <c r="L540" s="8">
        <f t="shared" si="25"/>
        <v>0</v>
      </c>
      <c r="M540" s="7" t="str">
        <f t="shared" si="26"/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308</v>
      </c>
      <c r="B541" s="7">
        <v>312733</v>
      </c>
      <c r="C541" s="17" t="s">
        <v>1121</v>
      </c>
      <c r="D541" s="36" t="s">
        <v>102</v>
      </c>
      <c r="E541" s="36" t="s">
        <v>339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 t="shared" si="24"/>
        <v>0</v>
      </c>
      <c r="J541" s="11">
        <v>5122</v>
      </c>
      <c r="K541" s="58" t="s">
        <v>1124</v>
      </c>
      <c r="L541" s="8">
        <f t="shared" si="25"/>
        <v>0</v>
      </c>
      <c r="M541" s="7" t="str">
        <f t="shared" si="26"/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310</v>
      </c>
      <c r="B542" s="7">
        <v>312737</v>
      </c>
      <c r="C542" s="17" t="s">
        <v>1113</v>
      </c>
      <c r="D542" s="36" t="s">
        <v>22</v>
      </c>
      <c r="E542" s="36" t="s">
        <v>341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 t="shared" si="24"/>
        <v>0</v>
      </c>
      <c r="J542" s="11">
        <v>3328</v>
      </c>
      <c r="K542" s="58" t="s">
        <v>1124</v>
      </c>
      <c r="L542" s="8">
        <f t="shared" si="25"/>
        <v>0</v>
      </c>
      <c r="M542" s="7" t="str">
        <f t="shared" si="26"/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311</v>
      </c>
      <c r="B543" s="7">
        <v>312738</v>
      </c>
      <c r="C543" s="17" t="s">
        <v>1118</v>
      </c>
      <c r="D543" s="36" t="s">
        <v>57</v>
      </c>
      <c r="E543" s="36" t="s">
        <v>342</v>
      </c>
      <c r="F543" s="12">
        <f>VLOOKUP(A543,Dengue!$1:$1048576,10,FALSE)</f>
        <v>0</v>
      </c>
      <c r="G543" s="12">
        <f>VLOOKUP($A543,Chik!$1:$1048576,10,FALSE)</f>
        <v>0</v>
      </c>
      <c r="H543" s="12">
        <f>VLOOKUP($A543,zika!$1:$1048576,10,FALSE)</f>
        <v>0</v>
      </c>
      <c r="I543" s="12">
        <f t="shared" si="24"/>
        <v>0</v>
      </c>
      <c r="J543" s="11">
        <v>3940</v>
      </c>
      <c r="K543" s="58" t="s">
        <v>1124</v>
      </c>
      <c r="L543" s="8">
        <f t="shared" si="25"/>
        <v>0</v>
      </c>
      <c r="M543" s="7" t="str">
        <f t="shared" si="26"/>
        <v>Silencioso</v>
      </c>
      <c r="N543" s="7" t="str">
        <f>VLOOKUP($B543,LIRAa!$1:$1048576,3,FALSE)</f>
        <v>Sem Informação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312</v>
      </c>
      <c r="B544" s="7">
        <v>312740</v>
      </c>
      <c r="C544" s="17" t="s">
        <v>1117</v>
      </c>
      <c r="D544" s="36" t="s">
        <v>36</v>
      </c>
      <c r="E544" s="36" t="s">
        <v>343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 t="shared" si="24"/>
        <v>0</v>
      </c>
      <c r="J544" s="11">
        <v>4345</v>
      </c>
      <c r="K544" s="58" t="s">
        <v>1124</v>
      </c>
      <c r="L544" s="8">
        <f t="shared" si="25"/>
        <v>0</v>
      </c>
      <c r="M544" s="7" t="str">
        <f t="shared" si="26"/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313</v>
      </c>
      <c r="B545" s="7">
        <v>312750</v>
      </c>
      <c r="C545" s="17" t="s">
        <v>1113</v>
      </c>
      <c r="D545" s="36" t="s">
        <v>22</v>
      </c>
      <c r="E545" s="36" t="s">
        <v>344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 t="shared" si="24"/>
        <v>0</v>
      </c>
      <c r="J545" s="11">
        <v>6145</v>
      </c>
      <c r="K545" s="58" t="s">
        <v>1124</v>
      </c>
      <c r="L545" s="8">
        <f t="shared" si="25"/>
        <v>0</v>
      </c>
      <c r="M545" s="7" t="str">
        <f t="shared" si="26"/>
        <v>Silencioso</v>
      </c>
      <c r="N545" s="7" t="str">
        <f>VLOOKUP($B545,LIRAa!$1:$1048576,3,FALSE)</f>
        <v>Sem Informação</v>
      </c>
      <c r="O545" s="7" t="str">
        <f>VLOOKUP($B545,LIRAa!$1:$1048576,4,FALSE)</f>
        <v>Sem Informação</v>
      </c>
      <c r="P545" s="7" t="str">
        <f>VLOOKUP($B545,LIRAa!$1:$1048576,5,FALSE)</f>
        <v>Sem Informação</v>
      </c>
      <c r="S545" s="38"/>
    </row>
    <row r="546" spans="1:19" ht="15.75" x14ac:dyDescent="0.25">
      <c r="A546" s="42">
        <v>316</v>
      </c>
      <c r="B546" s="7">
        <v>312780</v>
      </c>
      <c r="C546" s="17" t="s">
        <v>1121</v>
      </c>
      <c r="D546" s="36" t="s">
        <v>102</v>
      </c>
      <c r="E546" s="36" t="s">
        <v>345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 t="shared" si="24"/>
        <v>0</v>
      </c>
      <c r="J546" s="11">
        <v>15779</v>
      </c>
      <c r="K546" s="58" t="s">
        <v>1124</v>
      </c>
      <c r="L546" s="8">
        <f t="shared" si="25"/>
        <v>0</v>
      </c>
      <c r="M546" s="7" t="str">
        <f t="shared" si="26"/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>
        <f>VLOOKUP($B546,LIRAa!$1:$1048576,5,FALSE)</f>
        <v>1.7</v>
      </c>
      <c r="S546" s="38"/>
    </row>
    <row r="547" spans="1:19" ht="15.75" x14ac:dyDescent="0.25">
      <c r="A547" s="42">
        <v>317</v>
      </c>
      <c r="B547" s="7">
        <v>312790</v>
      </c>
      <c r="C547" s="17" t="s">
        <v>1110</v>
      </c>
      <c r="D547" s="36" t="s">
        <v>8</v>
      </c>
      <c r="E547" s="36" t="s">
        <v>346</v>
      </c>
      <c r="F547" s="12">
        <f>VLOOKUP(A547,Dengue!$1:$1048576,10,FALSE)</f>
        <v>0</v>
      </c>
      <c r="G547" s="12">
        <f>VLOOKUP($A547,Chik!$1:$1048576,10,FALSE)</f>
        <v>0</v>
      </c>
      <c r="H547" s="12">
        <f>VLOOKUP($A547,zika!$1:$1048576,10,FALSE)</f>
        <v>0</v>
      </c>
      <c r="I547" s="12">
        <f t="shared" si="24"/>
        <v>0</v>
      </c>
      <c r="J547" s="11">
        <v>1389</v>
      </c>
      <c r="K547" s="58" t="s">
        <v>1124</v>
      </c>
      <c r="L547" s="8">
        <f t="shared" si="25"/>
        <v>0</v>
      </c>
      <c r="M547" s="7" t="str">
        <f t="shared" si="26"/>
        <v>Silencioso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 t="str">
        <f>VLOOKUP($B547,LIRAa!$1:$1048576,5,FALSE)</f>
        <v>Sem Informação</v>
      </c>
      <c r="S547" s="38"/>
    </row>
    <row r="548" spans="1:19" ht="15.75" x14ac:dyDescent="0.25">
      <c r="A548" s="42">
        <v>320</v>
      </c>
      <c r="B548" s="7">
        <v>312820</v>
      </c>
      <c r="C548" s="17" t="s">
        <v>1112</v>
      </c>
      <c r="D548" s="36" t="s">
        <v>17</v>
      </c>
      <c r="E548" s="36" t="s">
        <v>349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 t="shared" si="24"/>
        <v>0</v>
      </c>
      <c r="J548" s="11">
        <v>10333</v>
      </c>
      <c r="K548" s="58" t="s">
        <v>1124</v>
      </c>
      <c r="L548" s="8">
        <f t="shared" si="25"/>
        <v>0</v>
      </c>
      <c r="M548" s="7" t="str">
        <f t="shared" si="26"/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323</v>
      </c>
      <c r="B549" s="7">
        <v>312840</v>
      </c>
      <c r="C549" s="17" t="s">
        <v>1118</v>
      </c>
      <c r="D549" s="36" t="s">
        <v>62</v>
      </c>
      <c r="E549" s="36" t="s">
        <v>352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 t="shared" si="24"/>
        <v>0</v>
      </c>
      <c r="J549" s="11">
        <v>8903</v>
      </c>
      <c r="K549" s="58" t="s">
        <v>1124</v>
      </c>
      <c r="L549" s="8">
        <f t="shared" si="25"/>
        <v>0</v>
      </c>
      <c r="M549" s="7" t="str">
        <f t="shared" si="26"/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324</v>
      </c>
      <c r="B550" s="7">
        <v>312850</v>
      </c>
      <c r="C550" s="17" t="s">
        <v>1118</v>
      </c>
      <c r="D550" s="36" t="s">
        <v>57</v>
      </c>
      <c r="E550" s="36" t="s">
        <v>353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 t="shared" si="24"/>
        <v>0</v>
      </c>
      <c r="J550" s="11">
        <v>3818</v>
      </c>
      <c r="K550" s="58" t="s">
        <v>1124</v>
      </c>
      <c r="L550" s="8">
        <f t="shared" si="25"/>
        <v>0</v>
      </c>
      <c r="M550" s="7" t="str">
        <f t="shared" si="26"/>
        <v>Silencioso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325</v>
      </c>
      <c r="B551" s="7">
        <v>312860</v>
      </c>
      <c r="C551" s="17" t="s">
        <v>1120</v>
      </c>
      <c r="D551" s="36" t="s">
        <v>71</v>
      </c>
      <c r="E551" s="36" t="s">
        <v>354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 t="shared" si="24"/>
        <v>0</v>
      </c>
      <c r="J551" s="11">
        <v>6591</v>
      </c>
      <c r="K551" s="58" t="s">
        <v>1124</v>
      </c>
      <c r="L551" s="8">
        <f t="shared" si="25"/>
        <v>0</v>
      </c>
      <c r="M551" s="7" t="str">
        <f t="shared" si="26"/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326</v>
      </c>
      <c r="B552" s="7">
        <v>312870</v>
      </c>
      <c r="C552" s="17" t="s">
        <v>1117</v>
      </c>
      <c r="D552" s="36" t="s">
        <v>40</v>
      </c>
      <c r="E552" s="36" t="s">
        <v>355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 t="shared" si="24"/>
        <v>0</v>
      </c>
      <c r="J552" s="11">
        <v>51750</v>
      </c>
      <c r="K552" s="58" t="s">
        <v>1125</v>
      </c>
      <c r="L552" s="8">
        <f t="shared" si="25"/>
        <v>0</v>
      </c>
      <c r="M552" s="7" t="str">
        <f t="shared" si="26"/>
        <v>Silencioso</v>
      </c>
      <c r="N552" s="7">
        <f>VLOOKUP($B552,LIRAa!$1:$1048576,3,FALSE)</f>
        <v>0.6</v>
      </c>
      <c r="O552" s="7">
        <f>VLOOKUP($B552,LIRAa!$1:$1048576,4,FALSE)</f>
        <v>0.1</v>
      </c>
      <c r="P552" s="7">
        <f>VLOOKUP($B552,LIRAa!$1:$1048576,5,FALSE)</f>
        <v>1.9</v>
      </c>
      <c r="S552" s="38"/>
    </row>
    <row r="553" spans="1:19" ht="15.75" x14ac:dyDescent="0.25">
      <c r="A553" s="42">
        <v>327</v>
      </c>
      <c r="B553" s="7">
        <v>312880</v>
      </c>
      <c r="C553" s="17" t="s">
        <v>1118</v>
      </c>
      <c r="D553" s="36" t="s">
        <v>62</v>
      </c>
      <c r="E553" s="36" t="s">
        <v>356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 t="shared" si="24"/>
        <v>0</v>
      </c>
      <c r="J553" s="11">
        <v>7105</v>
      </c>
      <c r="K553" s="58" t="s">
        <v>1124</v>
      </c>
      <c r="L553" s="8">
        <f t="shared" si="25"/>
        <v>0</v>
      </c>
      <c r="M553" s="7" t="str">
        <f t="shared" si="26"/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328</v>
      </c>
      <c r="B554" s="7">
        <v>312890</v>
      </c>
      <c r="C554" s="17" t="s">
        <v>1120</v>
      </c>
      <c r="D554" s="36" t="s">
        <v>71</v>
      </c>
      <c r="E554" s="36" t="s">
        <v>357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 t="shared" si="24"/>
        <v>0</v>
      </c>
      <c r="J554" s="11">
        <v>7971</v>
      </c>
      <c r="K554" s="58" t="s">
        <v>1124</v>
      </c>
      <c r="L554" s="8">
        <f t="shared" si="25"/>
        <v>0</v>
      </c>
      <c r="M554" s="7" t="str">
        <f t="shared" si="26"/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331</v>
      </c>
      <c r="B555" s="7">
        <v>312920</v>
      </c>
      <c r="C555" s="17" t="s">
        <v>1117</v>
      </c>
      <c r="D555" s="36" t="s">
        <v>36</v>
      </c>
      <c r="E555" s="36" t="s">
        <v>360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 t="shared" si="24"/>
        <v>0</v>
      </c>
      <c r="J555" s="11">
        <v>6524</v>
      </c>
      <c r="K555" s="58" t="s">
        <v>1124</v>
      </c>
      <c r="L555" s="8">
        <f t="shared" si="25"/>
        <v>0</v>
      </c>
      <c r="M555" s="7" t="str">
        <f t="shared" si="26"/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332</v>
      </c>
      <c r="B556" s="7">
        <v>312930</v>
      </c>
      <c r="C556" s="17" t="s">
        <v>1113</v>
      </c>
      <c r="D556" s="36" t="s">
        <v>20</v>
      </c>
      <c r="E556" s="36" t="s">
        <v>361</v>
      </c>
      <c r="F556" s="12">
        <f>VLOOKUP(A556,Dengue!$1:$1048576,10,FALSE)</f>
        <v>0</v>
      </c>
      <c r="G556" s="12">
        <f>VLOOKUP($A556,Chik!$1:$1048576,10,FALSE)</f>
        <v>0</v>
      </c>
      <c r="H556" s="12">
        <f>VLOOKUP($A556,zika!$1:$1048576,10,FALSE)</f>
        <v>0</v>
      </c>
      <c r="I556" s="12">
        <f t="shared" si="24"/>
        <v>0</v>
      </c>
      <c r="J556" s="11">
        <v>10867</v>
      </c>
      <c r="K556" s="58" t="s">
        <v>1124</v>
      </c>
      <c r="L556" s="8">
        <f t="shared" si="25"/>
        <v>0</v>
      </c>
      <c r="M556" s="7" t="str">
        <f t="shared" si="26"/>
        <v>Silencioso</v>
      </c>
      <c r="N556" s="7" t="str">
        <f>VLOOKUP($B556,LIRAa!$1:$1048576,3,FALSE)</f>
        <v>Sem Informação</v>
      </c>
      <c r="O556" s="7" t="str">
        <f>VLOOKUP($B556,LIRAa!$1:$1048576,4,FALSE)</f>
        <v>Sem Informação</v>
      </c>
      <c r="P556" s="7" t="str">
        <f>VLOOKUP($B556,LIRAa!$1:$1048576,5,FALSE)</f>
        <v>Sem Informação</v>
      </c>
      <c r="S556" s="38"/>
    </row>
    <row r="557" spans="1:19" ht="15.75" x14ac:dyDescent="0.25">
      <c r="A557" s="42">
        <v>333</v>
      </c>
      <c r="B557" s="7">
        <v>312940</v>
      </c>
      <c r="C557" s="17" t="s">
        <v>1119</v>
      </c>
      <c r="D557" s="36" t="s">
        <v>41</v>
      </c>
      <c r="E557" s="36" t="s">
        <v>362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 t="shared" si="24"/>
        <v>0</v>
      </c>
      <c r="J557" s="11">
        <v>5033</v>
      </c>
      <c r="K557" s="58" t="s">
        <v>1124</v>
      </c>
      <c r="L557" s="8">
        <f t="shared" si="25"/>
        <v>0</v>
      </c>
      <c r="M557" s="7" t="str">
        <f t="shared" si="26"/>
        <v>Silencioso</v>
      </c>
      <c r="N557" s="7" t="str">
        <f>VLOOKUP($B557,LIRAa!$1:$1048576,3,FALSE)</f>
        <v>Sem Informação</v>
      </c>
      <c r="O557" s="7" t="str">
        <f>VLOOKUP($B557,LIRAa!$1:$1048576,4,FALSE)</f>
        <v>Sem Informação</v>
      </c>
      <c r="P557" s="7" t="str">
        <f>VLOOKUP($B557,LIRAa!$1:$1048576,5,FALSE)</f>
        <v>Sem Informação</v>
      </c>
      <c r="S557" s="38"/>
    </row>
    <row r="558" spans="1:19" ht="15.75" x14ac:dyDescent="0.25">
      <c r="A558" s="42">
        <v>335</v>
      </c>
      <c r="B558" s="7">
        <v>312960</v>
      </c>
      <c r="C558" s="17" t="s">
        <v>1121</v>
      </c>
      <c r="D558" s="36" t="s">
        <v>135</v>
      </c>
      <c r="E558" s="36" t="s">
        <v>364</v>
      </c>
      <c r="F558" s="12">
        <f>VLOOKUP(A558,Dengue!$1:$1048576,10,FALSE)</f>
        <v>0</v>
      </c>
      <c r="G558" s="12">
        <f>VLOOKUP($A558,Chik!$1:$1048576,10,FALSE)</f>
        <v>0</v>
      </c>
      <c r="H558" s="12">
        <f>VLOOKUP($A558,zika!$1:$1048576,10,FALSE)</f>
        <v>0</v>
      </c>
      <c r="I558" s="12">
        <f t="shared" si="24"/>
        <v>0</v>
      </c>
      <c r="J558" s="11">
        <v>8351</v>
      </c>
      <c r="K558" s="58" t="s">
        <v>1124</v>
      </c>
      <c r="L558" s="8">
        <f t="shared" si="25"/>
        <v>0</v>
      </c>
      <c r="M558" s="7" t="str">
        <f t="shared" si="26"/>
        <v>Silencioso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336</v>
      </c>
      <c r="B559" s="7">
        <v>312965</v>
      </c>
      <c r="C559" s="17" t="s">
        <v>1121</v>
      </c>
      <c r="D559" s="36" t="s">
        <v>121</v>
      </c>
      <c r="E559" s="36" t="s">
        <v>365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 t="shared" si="24"/>
        <v>0</v>
      </c>
      <c r="J559" s="11">
        <v>5975</v>
      </c>
      <c r="K559" s="58" t="s">
        <v>1124</v>
      </c>
      <c r="L559" s="8">
        <f t="shared" si="25"/>
        <v>0</v>
      </c>
      <c r="M559" s="7" t="str">
        <f t="shared" si="26"/>
        <v>Silencioso</v>
      </c>
      <c r="N559" s="7" t="str">
        <f>VLOOKUP($B559,LIRAa!$1:$1048576,3,FALSE)</f>
        <v>Sem Informação</v>
      </c>
      <c r="O559" s="7" t="str">
        <f>VLOOKUP($B559,LIRAa!$1:$1048576,4,FALSE)</f>
        <v>Sem Informação</v>
      </c>
      <c r="P559" s="7" t="str">
        <f>VLOOKUP($B559,LIRAa!$1:$1048576,5,FALSE)</f>
        <v>Sem Informação</v>
      </c>
      <c r="S559" s="38"/>
    </row>
    <row r="560" spans="1:19" ht="15.75" x14ac:dyDescent="0.25">
      <c r="A560" s="42">
        <v>337</v>
      </c>
      <c r="B560" s="7">
        <v>312970</v>
      </c>
      <c r="C560" s="17" t="s">
        <v>1117</v>
      </c>
      <c r="D560" s="36" t="s">
        <v>45</v>
      </c>
      <c r="E560" s="36" t="s">
        <v>366</v>
      </c>
      <c r="F560" s="12">
        <f>VLOOKUP(A560,Dengue!$1:$1048576,10,FALSE)</f>
        <v>0</v>
      </c>
      <c r="G560" s="12">
        <f>VLOOKUP($A560,Chik!$1:$1048576,10,FALSE)</f>
        <v>0</v>
      </c>
      <c r="H560" s="12">
        <f>VLOOKUP($A560,zika!$1:$1048576,10,FALSE)</f>
        <v>0</v>
      </c>
      <c r="I560" s="12">
        <f t="shared" si="24"/>
        <v>0</v>
      </c>
      <c r="J560" s="11">
        <v>13687</v>
      </c>
      <c r="K560" s="58" t="s">
        <v>1124</v>
      </c>
      <c r="L560" s="8">
        <f t="shared" si="25"/>
        <v>0</v>
      </c>
      <c r="M560" s="7" t="str">
        <f t="shared" si="26"/>
        <v>Silencioso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339</v>
      </c>
      <c r="B561" s="7">
        <v>312990</v>
      </c>
      <c r="C561" s="17" t="s">
        <v>1117</v>
      </c>
      <c r="D561" s="36" t="s">
        <v>36</v>
      </c>
      <c r="E561" s="36" t="s">
        <v>368</v>
      </c>
      <c r="F561" s="12">
        <f>VLOOKUP(A561,Dengue!$1:$1048576,10,FALSE)</f>
        <v>0</v>
      </c>
      <c r="G561" s="12">
        <f>VLOOKUP($A561,Chik!$1:$1048576,10,FALSE)</f>
        <v>0</v>
      </c>
      <c r="H561" s="12">
        <f>VLOOKUP($A561,zika!$1:$1048576,10,FALSE)</f>
        <v>0</v>
      </c>
      <c r="I561" s="12">
        <f t="shared" si="24"/>
        <v>0</v>
      </c>
      <c r="J561" s="11">
        <v>3483</v>
      </c>
      <c r="K561" s="58" t="s">
        <v>1124</v>
      </c>
      <c r="L561" s="8">
        <f t="shared" si="25"/>
        <v>0</v>
      </c>
      <c r="M561" s="7" t="str">
        <f t="shared" si="26"/>
        <v>Silencioso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340</v>
      </c>
      <c r="B562" s="7">
        <v>313000</v>
      </c>
      <c r="C562" s="17" t="s">
        <v>1119</v>
      </c>
      <c r="D562" s="36" t="s">
        <v>94</v>
      </c>
      <c r="E562" s="36" t="s">
        <v>369</v>
      </c>
      <c r="F562" s="12">
        <f>VLOOKUP(A562,Dengue!$1:$1048576,10,FALSE)</f>
        <v>0</v>
      </c>
      <c r="G562" s="12">
        <f>VLOOKUP($A562,Chik!$1:$1048576,10,FALSE)</f>
        <v>0</v>
      </c>
      <c r="H562" s="12">
        <f>VLOOKUP($A562,zika!$1:$1048576,10,FALSE)</f>
        <v>0</v>
      </c>
      <c r="I562" s="12">
        <f t="shared" si="24"/>
        <v>0</v>
      </c>
      <c r="J562" s="11">
        <v>2982</v>
      </c>
      <c r="K562" s="58" t="s">
        <v>1124</v>
      </c>
      <c r="L562" s="8">
        <f t="shared" si="25"/>
        <v>0</v>
      </c>
      <c r="M562" s="7" t="str">
        <f t="shared" si="26"/>
        <v>Silencioso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341</v>
      </c>
      <c r="B563" s="7">
        <v>313005</v>
      </c>
      <c r="C563" s="17" t="s">
        <v>1121</v>
      </c>
      <c r="D563" s="36" t="s">
        <v>121</v>
      </c>
      <c r="E563" s="36" t="s">
        <v>370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 t="shared" si="24"/>
        <v>0</v>
      </c>
      <c r="J563" s="11">
        <v>11879</v>
      </c>
      <c r="K563" s="58" t="s">
        <v>1124</v>
      </c>
      <c r="L563" s="8">
        <f t="shared" si="25"/>
        <v>0</v>
      </c>
      <c r="M563" s="7" t="str">
        <f t="shared" si="26"/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345</v>
      </c>
      <c r="B564" s="7">
        <v>313040</v>
      </c>
      <c r="C564" s="17" t="s">
        <v>1117</v>
      </c>
      <c r="D564" s="36" t="s">
        <v>33</v>
      </c>
      <c r="E564" s="36" t="s">
        <v>374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 t="shared" si="24"/>
        <v>0</v>
      </c>
      <c r="J564" s="11">
        <v>6488</v>
      </c>
      <c r="K564" s="58" t="s">
        <v>1124</v>
      </c>
      <c r="L564" s="8">
        <f t="shared" si="25"/>
        <v>0</v>
      </c>
      <c r="M564" s="7" t="str">
        <f t="shared" si="26"/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346</v>
      </c>
      <c r="B565" s="7">
        <v>313050</v>
      </c>
      <c r="C565" s="17" t="s">
        <v>1117</v>
      </c>
      <c r="D565" s="36" t="s">
        <v>33</v>
      </c>
      <c r="E565" s="36" t="s">
        <v>375</v>
      </c>
      <c r="F565" s="12">
        <f>VLOOKUP(A565,Dengue!$1:$1048576,10,FALSE)</f>
        <v>0</v>
      </c>
      <c r="G565" s="12">
        <f>VLOOKUP($A565,Chik!$1:$1048576,10,FALSE)</f>
        <v>0</v>
      </c>
      <c r="H565" s="12">
        <f>VLOOKUP($A565,zika!$1:$1048576,10,FALSE)</f>
        <v>0</v>
      </c>
      <c r="I565" s="12">
        <f t="shared" si="24"/>
        <v>0</v>
      </c>
      <c r="J565" s="11">
        <v>12303</v>
      </c>
      <c r="K565" s="58" t="s">
        <v>1124</v>
      </c>
      <c r="L565" s="8">
        <f t="shared" si="25"/>
        <v>0</v>
      </c>
      <c r="M565" s="7" t="str">
        <f t="shared" si="26"/>
        <v>Silencioso</v>
      </c>
      <c r="N565" s="7" t="str">
        <f>VLOOKUP($B565,LIRAa!$1:$1048576,3,FALSE)</f>
        <v>Sem Informação</v>
      </c>
      <c r="O565" s="7" t="str">
        <f>VLOOKUP($B565,LIRAa!$1:$1048576,4,FALSE)</f>
        <v>Sem Informação</v>
      </c>
      <c r="P565" s="7" t="str">
        <f>VLOOKUP($B565,LIRAa!$1:$1048576,5,FALSE)</f>
        <v>Sem Informação</v>
      </c>
      <c r="S565" s="38"/>
    </row>
    <row r="566" spans="1:19" ht="15.75" x14ac:dyDescent="0.25">
      <c r="A566" s="42">
        <v>347</v>
      </c>
      <c r="B566" s="7">
        <v>313055</v>
      </c>
      <c r="C566" s="17" t="s">
        <v>1113</v>
      </c>
      <c r="D566" s="36" t="s">
        <v>20</v>
      </c>
      <c r="E566" s="36" t="s">
        <v>376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 t="shared" si="24"/>
        <v>0</v>
      </c>
      <c r="J566" s="11">
        <v>6865</v>
      </c>
      <c r="K566" s="58" t="s">
        <v>1124</v>
      </c>
      <c r="L566" s="8">
        <f t="shared" si="25"/>
        <v>0</v>
      </c>
      <c r="M566" s="7" t="str">
        <f t="shared" si="26"/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348</v>
      </c>
      <c r="B567" s="7">
        <v>313060</v>
      </c>
      <c r="C567" s="17" t="s">
        <v>1117</v>
      </c>
      <c r="D567" s="36" t="s">
        <v>36</v>
      </c>
      <c r="E567" s="36" t="s">
        <v>377</v>
      </c>
      <c r="F567" s="12">
        <f>VLOOKUP(A567,Dengue!$1:$1048576,10,FALSE)</f>
        <v>0</v>
      </c>
      <c r="G567" s="12">
        <f>VLOOKUP($A567,Chik!$1:$1048576,10,FALSE)</f>
        <v>0</v>
      </c>
      <c r="H567" s="12">
        <f>VLOOKUP($A567,zika!$1:$1048576,10,FALSE)</f>
        <v>0</v>
      </c>
      <c r="I567" s="12">
        <f t="shared" si="24"/>
        <v>0</v>
      </c>
      <c r="J567" s="11">
        <v>7297</v>
      </c>
      <c r="K567" s="58" t="s">
        <v>1124</v>
      </c>
      <c r="L567" s="8">
        <f t="shared" si="25"/>
        <v>0</v>
      </c>
      <c r="M567" s="7" t="str">
        <f t="shared" si="26"/>
        <v>Silencioso</v>
      </c>
      <c r="N567" s="7" t="str">
        <f>VLOOKUP($B567,LIRAa!$1:$1048576,3,FALSE)</f>
        <v>Sem Informação</v>
      </c>
      <c r="O567" s="7" t="str">
        <f>VLOOKUP($B567,LIRAa!$1:$1048576,4,FALSE)</f>
        <v>Sem Informação</v>
      </c>
      <c r="P567" s="7" t="str">
        <f>VLOOKUP($B567,LIRAa!$1:$1048576,5,FALSE)</f>
        <v>Sem Informação</v>
      </c>
      <c r="S567" s="38"/>
    </row>
    <row r="568" spans="1:19" ht="15.75" x14ac:dyDescent="0.25">
      <c r="A568" s="42">
        <v>349</v>
      </c>
      <c r="B568" s="7">
        <v>313065</v>
      </c>
      <c r="C568" s="17" t="s">
        <v>1121</v>
      </c>
      <c r="D568" s="36" t="s">
        <v>102</v>
      </c>
      <c r="E568" s="36" t="s">
        <v>378</v>
      </c>
      <c r="F568" s="12">
        <f>VLOOKUP(A568,Dengue!$1:$1048576,10,FALSE)</f>
        <v>0</v>
      </c>
      <c r="G568" s="12">
        <f>VLOOKUP($A568,Chik!$1:$1048576,10,FALSE)</f>
        <v>0</v>
      </c>
      <c r="H568" s="12">
        <f>VLOOKUP($A568,zika!$1:$1048576,10,FALSE)</f>
        <v>0</v>
      </c>
      <c r="I568" s="12">
        <f t="shared" si="24"/>
        <v>0</v>
      </c>
      <c r="J568" s="11">
        <v>7363</v>
      </c>
      <c r="K568" s="58" t="s">
        <v>1124</v>
      </c>
      <c r="L568" s="8">
        <f t="shared" si="25"/>
        <v>0</v>
      </c>
      <c r="M568" s="7" t="str">
        <f t="shared" si="26"/>
        <v>Silencioso</v>
      </c>
      <c r="N568" s="7" t="str">
        <f>VLOOKUP($B568,LIRAa!$1:$1048576,3,FALSE)</f>
        <v>Sem Informação</v>
      </c>
      <c r="O568" s="7" t="str">
        <f>VLOOKUP($B568,LIRAa!$1:$1048576,4,FALSE)</f>
        <v>Sem Informação</v>
      </c>
      <c r="P568" s="7" t="str">
        <f>VLOOKUP($B568,LIRAa!$1:$1048576,5,FALSE)</f>
        <v>Sem Informação</v>
      </c>
      <c r="S568" s="38"/>
    </row>
    <row r="569" spans="1:19" ht="15.75" x14ac:dyDescent="0.25">
      <c r="A569" s="42">
        <v>350</v>
      </c>
      <c r="B569" s="7">
        <v>313070</v>
      </c>
      <c r="C569" s="17" t="s">
        <v>1110</v>
      </c>
      <c r="D569" s="36" t="s">
        <v>8</v>
      </c>
      <c r="E569" s="36" t="s">
        <v>379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 t="shared" si="24"/>
        <v>0</v>
      </c>
      <c r="J569" s="11">
        <v>6829</v>
      </c>
      <c r="K569" s="58" t="s">
        <v>1124</v>
      </c>
      <c r="L569" s="8">
        <f t="shared" si="25"/>
        <v>0</v>
      </c>
      <c r="M569" s="7" t="str">
        <f t="shared" si="26"/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351</v>
      </c>
      <c r="B570" s="7">
        <v>313080</v>
      </c>
      <c r="C570" s="17" t="s">
        <v>1117</v>
      </c>
      <c r="D570" s="36" t="s">
        <v>33</v>
      </c>
      <c r="E570" s="36" t="s">
        <v>380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 t="shared" si="24"/>
        <v>0</v>
      </c>
      <c r="J570" s="11">
        <v>2757</v>
      </c>
      <c r="K570" s="58" t="s">
        <v>1124</v>
      </c>
      <c r="L570" s="8">
        <f t="shared" si="25"/>
        <v>0</v>
      </c>
      <c r="M570" s="7" t="str">
        <f t="shared" si="26"/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352</v>
      </c>
      <c r="B571" s="7">
        <v>313090</v>
      </c>
      <c r="C571" s="17" t="s">
        <v>1113</v>
      </c>
      <c r="D571" s="36" t="s">
        <v>20</v>
      </c>
      <c r="E571" s="36" t="s">
        <v>381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 t="shared" si="24"/>
        <v>0</v>
      </c>
      <c r="J571" s="11">
        <v>24204</v>
      </c>
      <c r="K571" s="58" t="s">
        <v>1124</v>
      </c>
      <c r="L571" s="8">
        <f t="shared" si="25"/>
        <v>0</v>
      </c>
      <c r="M571" s="7" t="str">
        <f t="shared" si="26"/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359</v>
      </c>
      <c r="B572" s="7">
        <v>313150</v>
      </c>
      <c r="C572" s="17" t="s">
        <v>1117</v>
      </c>
      <c r="D572" s="36" t="s">
        <v>36</v>
      </c>
      <c r="E572" s="36" t="s">
        <v>388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 t="shared" si="24"/>
        <v>0</v>
      </c>
      <c r="J572" s="11">
        <v>10039</v>
      </c>
      <c r="K572" s="58" t="s">
        <v>1124</v>
      </c>
      <c r="L572" s="8">
        <f t="shared" si="25"/>
        <v>0</v>
      </c>
      <c r="M572" s="7" t="str">
        <f t="shared" si="26"/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362</v>
      </c>
      <c r="B573" s="7">
        <v>313180</v>
      </c>
      <c r="C573" s="17" t="s">
        <v>1113</v>
      </c>
      <c r="D573" s="36" t="s">
        <v>22</v>
      </c>
      <c r="E573" s="36" t="s">
        <v>859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 t="shared" si="24"/>
        <v>0</v>
      </c>
      <c r="J573" s="11">
        <v>11446</v>
      </c>
      <c r="K573" s="58" t="s">
        <v>1124</v>
      </c>
      <c r="L573" s="8">
        <f t="shared" si="25"/>
        <v>0</v>
      </c>
      <c r="M573" s="7" t="str">
        <f t="shared" si="26"/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363</v>
      </c>
      <c r="B574" s="7">
        <v>313190</v>
      </c>
      <c r="C574" s="17" t="s">
        <v>1111</v>
      </c>
      <c r="D574" s="36" t="s">
        <v>98</v>
      </c>
      <c r="E574" s="36" t="s">
        <v>390</v>
      </c>
      <c r="F574" s="12">
        <f>VLOOKUP(A574,Dengue!$1:$1048576,10,FALSE)</f>
        <v>0</v>
      </c>
      <c r="G574" s="12">
        <f>VLOOKUP($A574,Chik!$1:$1048576,10,FALSE)</f>
        <v>0</v>
      </c>
      <c r="H574" s="12">
        <f>VLOOKUP($A574,zika!$1:$1048576,10,FALSE)</f>
        <v>0</v>
      </c>
      <c r="I574" s="12">
        <f t="shared" si="24"/>
        <v>0</v>
      </c>
      <c r="J574" s="11">
        <v>51281</v>
      </c>
      <c r="K574" s="58" t="s">
        <v>1125</v>
      </c>
      <c r="L574" s="8">
        <f t="shared" si="25"/>
        <v>0</v>
      </c>
      <c r="M574" s="7" t="str">
        <f t="shared" si="26"/>
        <v>Silencioso</v>
      </c>
      <c r="N574" s="7">
        <f>VLOOKUP($B574,LIRAa!$1:$1048576,3,FALSE)</f>
        <v>1.3</v>
      </c>
      <c r="O574" s="7">
        <f>VLOOKUP($B574,LIRAa!$1:$1048576,4,FALSE)</f>
        <v>1.5</v>
      </c>
      <c r="P574" s="7">
        <f>VLOOKUP($B574,LIRAa!$1:$1048576,5,FALSE)</f>
        <v>0.6</v>
      </c>
      <c r="S574" s="38"/>
    </row>
    <row r="575" spans="1:19" ht="15.75" x14ac:dyDescent="0.25">
      <c r="A575" s="42">
        <v>364</v>
      </c>
      <c r="B575" s="7">
        <v>313200</v>
      </c>
      <c r="C575" s="17" t="s">
        <v>1121</v>
      </c>
      <c r="D575" s="36" t="s">
        <v>102</v>
      </c>
      <c r="E575" s="36" t="s">
        <v>391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 t="shared" si="24"/>
        <v>0</v>
      </c>
      <c r="J575" s="11">
        <v>5353</v>
      </c>
      <c r="K575" s="58" t="s">
        <v>1124</v>
      </c>
      <c r="L575" s="8">
        <f t="shared" si="25"/>
        <v>0</v>
      </c>
      <c r="M575" s="7" t="str">
        <f t="shared" si="26"/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367</v>
      </c>
      <c r="B576" s="7">
        <v>313230</v>
      </c>
      <c r="C576" s="17" t="s">
        <v>1116</v>
      </c>
      <c r="D576" s="36" t="s">
        <v>28</v>
      </c>
      <c r="E576" s="36" t="s">
        <v>394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 t="shared" si="24"/>
        <v>0</v>
      </c>
      <c r="J576" s="11">
        <v>12681</v>
      </c>
      <c r="K576" s="58" t="s">
        <v>1124</v>
      </c>
      <c r="L576" s="8">
        <f t="shared" si="25"/>
        <v>0</v>
      </c>
      <c r="M576" s="7" t="str">
        <f t="shared" si="26"/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368</v>
      </c>
      <c r="B577" s="7">
        <v>313240</v>
      </c>
      <c r="C577" s="17" t="s">
        <v>1117</v>
      </c>
      <c r="D577" s="36" t="s">
        <v>36</v>
      </c>
      <c r="E577" s="36" t="s">
        <v>395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 t="shared" si="24"/>
        <v>0</v>
      </c>
      <c r="J577" s="11">
        <v>96389</v>
      </c>
      <c r="K577" s="58" t="s">
        <v>1126</v>
      </c>
      <c r="L577" s="8">
        <f t="shared" si="25"/>
        <v>0</v>
      </c>
      <c r="M577" s="7" t="str">
        <f t="shared" si="26"/>
        <v>Silencioso</v>
      </c>
      <c r="N577" s="7">
        <f>VLOOKUP($B577,LIRAa!$1:$1048576,3,FALSE)</f>
        <v>0.5</v>
      </c>
      <c r="O577" s="7">
        <f>VLOOKUP($B577,LIRAa!$1:$1048576,4,FALSE)</f>
        <v>1.9</v>
      </c>
      <c r="P577" s="7">
        <f>VLOOKUP($B577,LIRAa!$1:$1048576,5,FALSE)</f>
        <v>2.1</v>
      </c>
      <c r="S577" s="38"/>
    </row>
    <row r="578" spans="1:19" ht="15.75" x14ac:dyDescent="0.25">
      <c r="A578" s="42">
        <v>370</v>
      </c>
      <c r="B578" s="7">
        <v>313260</v>
      </c>
      <c r="C578" s="17" t="s">
        <v>1118</v>
      </c>
      <c r="D578" s="36" t="s">
        <v>38</v>
      </c>
      <c r="E578" s="36" t="s">
        <v>397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 t="shared" si="24"/>
        <v>0</v>
      </c>
      <c r="J578" s="11">
        <v>4333</v>
      </c>
      <c r="K578" s="58" t="s">
        <v>1124</v>
      </c>
      <c r="L578" s="8">
        <f t="shared" si="25"/>
        <v>0</v>
      </c>
      <c r="M578" s="7" t="str">
        <f t="shared" si="26"/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372</v>
      </c>
      <c r="B579" s="7">
        <v>313280</v>
      </c>
      <c r="C579" s="17" t="s">
        <v>1111</v>
      </c>
      <c r="D579" s="36" t="s">
        <v>90</v>
      </c>
      <c r="E579" s="36" t="s">
        <v>399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 t="shared" si="24"/>
        <v>0</v>
      </c>
      <c r="J579" s="11">
        <v>2107</v>
      </c>
      <c r="K579" s="58" t="s">
        <v>1124</v>
      </c>
      <c r="L579" s="8">
        <f t="shared" si="25"/>
        <v>0</v>
      </c>
      <c r="M579" s="7" t="str">
        <f t="shared" si="26"/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374</v>
      </c>
      <c r="B580" s="7">
        <v>313300</v>
      </c>
      <c r="C580" s="17" t="s">
        <v>1117</v>
      </c>
      <c r="D580" s="36" t="s">
        <v>33</v>
      </c>
      <c r="E580" s="36" t="s">
        <v>401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 t="shared" si="24"/>
        <v>0</v>
      </c>
      <c r="J580" s="11">
        <v>15440</v>
      </c>
      <c r="K580" s="58" t="s">
        <v>1124</v>
      </c>
      <c r="L580" s="8">
        <f t="shared" si="25"/>
        <v>0</v>
      </c>
      <c r="M580" s="7" t="str">
        <f t="shared" si="26"/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375</v>
      </c>
      <c r="B581" s="7">
        <v>313310</v>
      </c>
      <c r="C581" s="17" t="s">
        <v>1117</v>
      </c>
      <c r="D581" s="36" t="s">
        <v>33</v>
      </c>
      <c r="E581" s="36" t="s">
        <v>402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 t="shared" si="24"/>
        <v>0</v>
      </c>
      <c r="J581" s="11">
        <v>15236</v>
      </c>
      <c r="K581" s="58" t="s">
        <v>1124</v>
      </c>
      <c r="L581" s="8">
        <f t="shared" si="25"/>
        <v>0</v>
      </c>
      <c r="M581" s="7" t="str">
        <f t="shared" si="26"/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377</v>
      </c>
      <c r="B582" s="7">
        <v>313330</v>
      </c>
      <c r="C582" s="17" t="s">
        <v>1116</v>
      </c>
      <c r="D582" s="36" t="s">
        <v>30</v>
      </c>
      <c r="E582" s="36" t="s">
        <v>404</v>
      </c>
      <c r="F582" s="12">
        <f>VLOOKUP(A582,Dengue!$1:$1048576,10,FALSE)</f>
        <v>0</v>
      </c>
      <c r="G582" s="12">
        <f>VLOOKUP($A582,Chik!$1:$1048576,10,FALSE)</f>
        <v>0</v>
      </c>
      <c r="H582" s="12">
        <f>VLOOKUP($A582,zika!$1:$1048576,10,FALSE)</f>
        <v>0</v>
      </c>
      <c r="I582" s="12">
        <f t="shared" ref="I582:I645" si="27">H582+F582+G582</f>
        <v>0</v>
      </c>
      <c r="J582" s="11">
        <v>21096</v>
      </c>
      <c r="K582" s="58" t="s">
        <v>1124</v>
      </c>
      <c r="L582" s="8">
        <f t="shared" ref="L582:L645" si="28">I582/J582*100000</f>
        <v>0</v>
      </c>
      <c r="M582" s="7" t="str">
        <f t="shared" ref="M582:M645" si="29">IF(L582=0,"Silencioso",IF(AND(L582&gt;0,L582&lt;100),"Baixa",IF(AND(L582&gt;=100,L582&lt;300),"Média",IF(AND(L582&gt;=300,L582&lt;500),"Alta",IF(L582&gt;=500,"Muito Alta","Avaliar")))))</f>
        <v>Silencioso</v>
      </c>
      <c r="N582" s="7" t="str">
        <f>VLOOKUP($B582,LIRAa!$1:$1048576,3,FALSE)</f>
        <v>Sem Informação</v>
      </c>
      <c r="O582" s="7" t="str">
        <f>VLOOKUP($B582,LIRAa!$1:$1048576,4,FALSE)</f>
        <v>Sem Informação</v>
      </c>
      <c r="P582" s="7" t="str">
        <f>VLOOKUP($B582,LIRAa!$1:$1048576,5,FALSE)</f>
        <v>Sem Informação</v>
      </c>
      <c r="S582" s="38"/>
    </row>
    <row r="583" spans="1:19" ht="15.75" x14ac:dyDescent="0.25">
      <c r="A583" s="42">
        <v>378</v>
      </c>
      <c r="B583" s="7">
        <v>313340</v>
      </c>
      <c r="C583" s="17" t="s">
        <v>1114</v>
      </c>
      <c r="D583" s="36" t="s">
        <v>24</v>
      </c>
      <c r="E583" s="36" t="s">
        <v>405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 t="shared" si="27"/>
        <v>0</v>
      </c>
      <c r="J583" s="11">
        <v>15102</v>
      </c>
      <c r="K583" s="58" t="s">
        <v>1124</v>
      </c>
      <c r="L583" s="8">
        <f t="shared" si="28"/>
        <v>0</v>
      </c>
      <c r="M583" s="7" t="str">
        <f t="shared" si="29"/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380</v>
      </c>
      <c r="B584" s="7">
        <v>313360</v>
      </c>
      <c r="C584" s="17" t="s">
        <v>1117</v>
      </c>
      <c r="D584" s="36" t="s">
        <v>36</v>
      </c>
      <c r="E584" s="36" t="s">
        <v>407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 t="shared" si="27"/>
        <v>0</v>
      </c>
      <c r="J584" s="11">
        <v>9682</v>
      </c>
      <c r="K584" s="58" t="s">
        <v>1124</v>
      </c>
      <c r="L584" s="8">
        <f t="shared" si="28"/>
        <v>0</v>
      </c>
      <c r="M584" s="7" t="str">
        <f t="shared" si="29"/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381</v>
      </c>
      <c r="B585" s="7">
        <v>313370</v>
      </c>
      <c r="C585" s="17" t="s">
        <v>1115</v>
      </c>
      <c r="D585" s="36" t="s">
        <v>26</v>
      </c>
      <c r="E585" s="36" t="s">
        <v>408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 t="shared" si="27"/>
        <v>0</v>
      </c>
      <c r="J585" s="11">
        <v>11037</v>
      </c>
      <c r="K585" s="58" t="s">
        <v>1124</v>
      </c>
      <c r="L585" s="8">
        <f t="shared" si="28"/>
        <v>0</v>
      </c>
      <c r="M585" s="7" t="str">
        <f t="shared" si="29"/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390</v>
      </c>
      <c r="B586" s="7">
        <v>313450</v>
      </c>
      <c r="C586" s="17" t="s">
        <v>1117</v>
      </c>
      <c r="D586" s="36" t="s">
        <v>33</v>
      </c>
      <c r="E586" s="36" t="s">
        <v>416</v>
      </c>
      <c r="F586" s="12">
        <f>VLOOKUP(A586,Dengue!$1:$1048576,10,FALSE)</f>
        <v>0</v>
      </c>
      <c r="G586" s="12">
        <f>VLOOKUP($A586,Chik!$1:$1048576,10,FALSE)</f>
        <v>0</v>
      </c>
      <c r="H586" s="12">
        <f>VLOOKUP($A586,zika!$1:$1048576,10,FALSE)</f>
        <v>0</v>
      </c>
      <c r="I586" s="12">
        <f t="shared" si="27"/>
        <v>0</v>
      </c>
      <c r="J586" s="11">
        <v>3809</v>
      </c>
      <c r="K586" s="58" t="s">
        <v>1124</v>
      </c>
      <c r="L586" s="8">
        <f t="shared" si="28"/>
        <v>0</v>
      </c>
      <c r="M586" s="7" t="str">
        <f t="shared" si="29"/>
        <v>Silencioso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392</v>
      </c>
      <c r="B587" s="7">
        <v>313470</v>
      </c>
      <c r="C587" s="17" t="s">
        <v>1116</v>
      </c>
      <c r="D587" s="36" t="s">
        <v>30</v>
      </c>
      <c r="E587" s="36" t="s">
        <v>418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 t="shared" si="27"/>
        <v>0</v>
      </c>
      <c r="J587" s="11">
        <v>12329</v>
      </c>
      <c r="K587" s="58" t="s">
        <v>1124</v>
      </c>
      <c r="L587" s="8">
        <f t="shared" si="28"/>
        <v>0</v>
      </c>
      <c r="M587" s="7" t="str">
        <f t="shared" si="29"/>
        <v>Silencioso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393</v>
      </c>
      <c r="B588" s="7">
        <v>313480</v>
      </c>
      <c r="C588" s="17" t="s">
        <v>1117</v>
      </c>
      <c r="D588" s="36" t="s">
        <v>45</v>
      </c>
      <c r="E588" s="36" t="s">
        <v>419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 t="shared" si="27"/>
        <v>0</v>
      </c>
      <c r="J588" s="11">
        <v>7681</v>
      </c>
      <c r="K588" s="58" t="s">
        <v>1124</v>
      </c>
      <c r="L588" s="8">
        <f t="shared" si="28"/>
        <v>0</v>
      </c>
      <c r="M588" s="7" t="str">
        <f t="shared" si="29"/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396</v>
      </c>
      <c r="B589" s="7">
        <v>313505</v>
      </c>
      <c r="C589" s="17" t="s">
        <v>1121</v>
      </c>
      <c r="D589" s="36" t="s">
        <v>102</v>
      </c>
      <c r="E589" s="36" t="s">
        <v>422</v>
      </c>
      <c r="F589" s="12">
        <f>VLOOKUP(A589,Dengue!$1:$1048576,10,FALSE)</f>
        <v>0</v>
      </c>
      <c r="G589" s="12">
        <f>VLOOKUP($A589,Chik!$1:$1048576,10,FALSE)</f>
        <v>0</v>
      </c>
      <c r="H589" s="12">
        <f>VLOOKUP($A589,zika!$1:$1048576,10,FALSE)</f>
        <v>0</v>
      </c>
      <c r="I589" s="12">
        <f t="shared" si="27"/>
        <v>0</v>
      </c>
      <c r="J589" s="11">
        <v>38413</v>
      </c>
      <c r="K589" s="58" t="s">
        <v>1125</v>
      </c>
      <c r="L589" s="8">
        <f t="shared" si="28"/>
        <v>0</v>
      </c>
      <c r="M589" s="7" t="str">
        <f t="shared" si="29"/>
        <v>Silencioso</v>
      </c>
      <c r="N589" s="7">
        <f>VLOOKUP($B589,LIRAa!$1:$1048576,3,FALSE)</f>
        <v>3.1</v>
      </c>
      <c r="O589" s="7" t="str">
        <f>VLOOKUP($B589,LIRAa!$1:$1048576,4,FALSE)</f>
        <v>Sem Informação</v>
      </c>
      <c r="P589" s="7">
        <f>VLOOKUP($B589,LIRAa!$1:$1048576,5,FALSE)</f>
        <v>2.8</v>
      </c>
      <c r="S589" s="38"/>
    </row>
    <row r="590" spans="1:19" ht="15.75" x14ac:dyDescent="0.25">
      <c r="A590" s="42">
        <v>400</v>
      </c>
      <c r="B590" s="7">
        <v>313530</v>
      </c>
      <c r="C590" s="17" t="s">
        <v>1115</v>
      </c>
      <c r="D590" s="36" t="s">
        <v>26</v>
      </c>
      <c r="E590" s="36" t="s">
        <v>425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 t="shared" si="27"/>
        <v>0</v>
      </c>
      <c r="J590" s="11">
        <v>4314</v>
      </c>
      <c r="K590" s="58" t="s">
        <v>1124</v>
      </c>
      <c r="L590" s="8">
        <f t="shared" si="28"/>
        <v>0</v>
      </c>
      <c r="M590" s="7" t="str">
        <f t="shared" si="29"/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401</v>
      </c>
      <c r="B591" s="7">
        <v>313535</v>
      </c>
      <c r="C591" s="17" t="s">
        <v>1121</v>
      </c>
      <c r="D591" s="36" t="s">
        <v>121</v>
      </c>
      <c r="E591" s="36" t="s">
        <v>426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 t="shared" si="27"/>
        <v>0</v>
      </c>
      <c r="J591" s="11">
        <v>8556</v>
      </c>
      <c r="K591" s="58" t="s">
        <v>1124</v>
      </c>
      <c r="L591" s="8">
        <f t="shared" si="28"/>
        <v>0</v>
      </c>
      <c r="M591" s="7" t="str">
        <f t="shared" si="29"/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403</v>
      </c>
      <c r="B592" s="7">
        <v>313545</v>
      </c>
      <c r="C592" s="17" t="s">
        <v>432</v>
      </c>
      <c r="D592" s="36" t="s">
        <v>53</v>
      </c>
      <c r="E592" s="36" t="s">
        <v>428</v>
      </c>
      <c r="F592" s="12">
        <f>VLOOKUP(A592,Dengue!$1:$1048576,10,FALSE)</f>
        <v>0</v>
      </c>
      <c r="G592" s="12">
        <f>VLOOKUP($A592,Chik!$1:$1048576,10,FALSE)</f>
        <v>0</v>
      </c>
      <c r="H592" s="12">
        <f>VLOOKUP($A592,zika!$1:$1048576,10,FALSE)</f>
        <v>0</v>
      </c>
      <c r="I592" s="12">
        <f t="shared" si="27"/>
        <v>0</v>
      </c>
      <c r="J592" s="11">
        <v>7645</v>
      </c>
      <c r="K592" s="58" t="s">
        <v>1124</v>
      </c>
      <c r="L592" s="8">
        <f t="shared" si="28"/>
        <v>0</v>
      </c>
      <c r="M592" s="7" t="str">
        <f t="shared" si="29"/>
        <v>Silencioso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19" ht="15.75" x14ac:dyDescent="0.25">
      <c r="A593" s="42">
        <v>404</v>
      </c>
      <c r="B593" s="7">
        <v>313550</v>
      </c>
      <c r="C593" s="17" t="s">
        <v>1112</v>
      </c>
      <c r="D593" s="36" t="s">
        <v>17</v>
      </c>
      <c r="E593" s="36" t="s">
        <v>429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 t="shared" si="27"/>
        <v>0</v>
      </c>
      <c r="J593" s="11">
        <v>12460</v>
      </c>
      <c r="K593" s="58" t="s">
        <v>1124</v>
      </c>
      <c r="L593" s="8">
        <f t="shared" si="28"/>
        <v>0</v>
      </c>
      <c r="M593" s="7" t="str">
        <f t="shared" si="29"/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19" ht="15.75" x14ac:dyDescent="0.25">
      <c r="A594" s="42">
        <v>405</v>
      </c>
      <c r="B594" s="7">
        <v>313560</v>
      </c>
      <c r="C594" s="17" t="s">
        <v>1121</v>
      </c>
      <c r="D594" s="36" t="s">
        <v>102</v>
      </c>
      <c r="E594" s="36" t="s">
        <v>430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 t="shared" si="27"/>
        <v>0</v>
      </c>
      <c r="J594" s="11">
        <v>7597</v>
      </c>
      <c r="K594" s="58" t="s">
        <v>1124</v>
      </c>
      <c r="L594" s="8">
        <f t="shared" si="28"/>
        <v>0</v>
      </c>
      <c r="M594" s="7" t="str">
        <f t="shared" si="29"/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>
        <f>VLOOKUP($B594,LIRAa!$1:$1048576,5,FALSE)</f>
        <v>1.3</v>
      </c>
      <c r="S594" s="38"/>
    </row>
    <row r="595" spans="1:19" ht="15.75" x14ac:dyDescent="0.25">
      <c r="A595" s="42">
        <v>406</v>
      </c>
      <c r="B595" s="7">
        <v>313570</v>
      </c>
      <c r="C595" s="17" t="s">
        <v>1111</v>
      </c>
      <c r="D595" s="36" t="s">
        <v>11</v>
      </c>
      <c r="E595" s="36" t="s">
        <v>431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 t="shared" si="27"/>
        <v>0</v>
      </c>
      <c r="J595" s="11">
        <v>5215</v>
      </c>
      <c r="K595" s="58" t="s">
        <v>1124</v>
      </c>
      <c r="L595" s="8">
        <f t="shared" si="28"/>
        <v>0</v>
      </c>
      <c r="M595" s="7" t="str">
        <f t="shared" si="29"/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19" ht="15.75" x14ac:dyDescent="0.25">
      <c r="A596" s="42">
        <v>408</v>
      </c>
      <c r="B596" s="7">
        <v>313590</v>
      </c>
      <c r="C596" s="17" t="s">
        <v>1117</v>
      </c>
      <c r="D596" s="36" t="s">
        <v>33</v>
      </c>
      <c r="E596" s="36" t="s">
        <v>433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 t="shared" si="27"/>
        <v>0</v>
      </c>
      <c r="J596" s="11">
        <v>4795</v>
      </c>
      <c r="K596" s="58" t="s">
        <v>1124</v>
      </c>
      <c r="L596" s="8">
        <f t="shared" si="28"/>
        <v>0</v>
      </c>
      <c r="M596" s="7" t="str">
        <f t="shared" si="29"/>
        <v>Silencioso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19" ht="15.75" x14ac:dyDescent="0.25">
      <c r="A597" s="42">
        <v>409</v>
      </c>
      <c r="B597" s="7">
        <v>313600</v>
      </c>
      <c r="C597" s="17" t="s">
        <v>1116</v>
      </c>
      <c r="D597" s="36" t="s">
        <v>30</v>
      </c>
      <c r="E597" s="36" t="s">
        <v>434</v>
      </c>
      <c r="F597" s="12">
        <f>VLOOKUP(A597,Dengue!$1:$1048576,10,FALSE)</f>
        <v>0</v>
      </c>
      <c r="G597" s="12">
        <f>VLOOKUP($A597,Chik!$1:$1048576,10,FALSE)</f>
        <v>0</v>
      </c>
      <c r="H597" s="12">
        <f>VLOOKUP($A597,zika!$1:$1048576,10,FALSE)</f>
        <v>0</v>
      </c>
      <c r="I597" s="12">
        <f t="shared" si="27"/>
        <v>0</v>
      </c>
      <c r="J597" s="11">
        <v>15410</v>
      </c>
      <c r="K597" s="58" t="s">
        <v>1124</v>
      </c>
      <c r="L597" s="8">
        <f t="shared" si="28"/>
        <v>0</v>
      </c>
      <c r="M597" s="7" t="str">
        <f t="shared" si="29"/>
        <v>Silencioso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38"/>
    </row>
    <row r="598" spans="1:19" ht="15.75" x14ac:dyDescent="0.25">
      <c r="A598" s="42">
        <v>413</v>
      </c>
      <c r="B598" s="7">
        <v>313640</v>
      </c>
      <c r="C598" s="17" t="s">
        <v>1121</v>
      </c>
      <c r="D598" s="36" t="s">
        <v>102</v>
      </c>
      <c r="E598" s="36" t="s">
        <v>438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 t="shared" si="27"/>
        <v>0</v>
      </c>
      <c r="J598" s="11">
        <v>4662</v>
      </c>
      <c r="K598" s="58" t="s">
        <v>1124</v>
      </c>
      <c r="L598" s="8">
        <f t="shared" si="28"/>
        <v>0</v>
      </c>
      <c r="M598" s="7" t="str">
        <f t="shared" si="29"/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19" ht="15.75" x14ac:dyDescent="0.25">
      <c r="A599" s="42">
        <v>414</v>
      </c>
      <c r="B599" s="7">
        <v>313650</v>
      </c>
      <c r="C599" s="17" t="s">
        <v>1116</v>
      </c>
      <c r="D599" s="36" t="s">
        <v>30</v>
      </c>
      <c r="E599" s="36" t="s">
        <v>439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 t="shared" si="27"/>
        <v>0</v>
      </c>
      <c r="J599" s="11">
        <v>10780</v>
      </c>
      <c r="K599" s="58" t="s">
        <v>1124</v>
      </c>
      <c r="L599" s="8">
        <f t="shared" si="28"/>
        <v>0</v>
      </c>
      <c r="M599" s="7" t="str">
        <f t="shared" si="29"/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19" ht="15.75" x14ac:dyDescent="0.25">
      <c r="A600" s="42">
        <v>415</v>
      </c>
      <c r="B600" s="7">
        <v>313652</v>
      </c>
      <c r="C600" s="17" t="s">
        <v>432</v>
      </c>
      <c r="D600" s="36" t="s">
        <v>53</v>
      </c>
      <c r="E600" s="36" t="s">
        <v>440</v>
      </c>
      <c r="F600" s="12">
        <f>VLOOKUP(A600,Dengue!$1:$1048576,10,FALSE)</f>
        <v>0</v>
      </c>
      <c r="G600" s="12">
        <f>VLOOKUP($A600,Chik!$1:$1048576,10,FALSE)</f>
        <v>0</v>
      </c>
      <c r="H600" s="12">
        <f>VLOOKUP($A600,zika!$1:$1048576,10,FALSE)</f>
        <v>0</v>
      </c>
      <c r="I600" s="12">
        <f t="shared" si="27"/>
        <v>0</v>
      </c>
      <c r="J600" s="11">
        <v>4516</v>
      </c>
      <c r="K600" s="58" t="s">
        <v>1124</v>
      </c>
      <c r="L600" s="8">
        <f t="shared" si="28"/>
        <v>0</v>
      </c>
      <c r="M600" s="7" t="str">
        <f t="shared" si="29"/>
        <v>Silencioso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19" ht="15.75" x14ac:dyDescent="0.25">
      <c r="A601" s="42">
        <v>416</v>
      </c>
      <c r="B601" s="7">
        <v>313655</v>
      </c>
      <c r="C601" s="17" t="s">
        <v>1113</v>
      </c>
      <c r="D601" s="36" t="s">
        <v>22</v>
      </c>
      <c r="E601" s="36" t="s">
        <v>441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 t="shared" si="27"/>
        <v>0</v>
      </c>
      <c r="J601" s="11">
        <v>4938</v>
      </c>
      <c r="K601" s="58" t="s">
        <v>1124</v>
      </c>
      <c r="L601" s="8">
        <f t="shared" si="28"/>
        <v>0</v>
      </c>
      <c r="M601" s="7" t="str">
        <f t="shared" si="29"/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19" ht="15.75" x14ac:dyDescent="0.25">
      <c r="A602" s="42">
        <v>420</v>
      </c>
      <c r="B602" s="7">
        <v>313680</v>
      </c>
      <c r="C602" s="17" t="s">
        <v>1121</v>
      </c>
      <c r="D602" s="36" t="s">
        <v>102</v>
      </c>
      <c r="E602" s="36" t="s">
        <v>444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 t="shared" si="27"/>
        <v>0</v>
      </c>
      <c r="J602" s="11">
        <v>4316</v>
      </c>
      <c r="K602" s="58" t="s">
        <v>1124</v>
      </c>
      <c r="L602" s="8">
        <f t="shared" si="28"/>
        <v>0</v>
      </c>
      <c r="M602" s="7" t="str">
        <f t="shared" si="29"/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19" ht="15.75" x14ac:dyDescent="0.25">
      <c r="A603" s="42">
        <v>422</v>
      </c>
      <c r="B603" s="7">
        <v>313695</v>
      </c>
      <c r="C603" s="17" t="s">
        <v>1121</v>
      </c>
      <c r="D603" s="36" t="s">
        <v>121</v>
      </c>
      <c r="E603" s="36" t="s">
        <v>446</v>
      </c>
      <c r="F603" s="12">
        <f>VLOOKUP(A603,Dengue!$1:$1048576,10,FALSE)</f>
        <v>0</v>
      </c>
      <c r="G603" s="12">
        <f>VLOOKUP($A603,Chik!$1:$1048576,10,FALSE)</f>
        <v>0</v>
      </c>
      <c r="H603" s="12">
        <f>VLOOKUP($A603,zika!$1:$1048576,10,FALSE)</f>
        <v>0</v>
      </c>
      <c r="I603" s="12">
        <f t="shared" si="27"/>
        <v>0</v>
      </c>
      <c r="J603" s="11">
        <v>5733</v>
      </c>
      <c r="K603" s="58" t="s">
        <v>1124</v>
      </c>
      <c r="L603" s="8">
        <f t="shared" si="28"/>
        <v>0</v>
      </c>
      <c r="M603" s="7" t="str">
        <f t="shared" si="29"/>
        <v>Silencioso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19" ht="15.75" x14ac:dyDescent="0.25">
      <c r="A604" s="42">
        <v>423</v>
      </c>
      <c r="B604" s="7">
        <v>313700</v>
      </c>
      <c r="C604" s="17" t="s">
        <v>1116</v>
      </c>
      <c r="D604" s="36" t="s">
        <v>28</v>
      </c>
      <c r="E604" s="36" t="s">
        <v>447</v>
      </c>
      <c r="F604" s="12">
        <f>VLOOKUP(A604,Dengue!$1:$1048576,10,FALSE)</f>
        <v>0</v>
      </c>
      <c r="G604" s="12">
        <f>VLOOKUP($A604,Chik!$1:$1048576,10,FALSE)</f>
        <v>0</v>
      </c>
      <c r="H604" s="12">
        <f>VLOOKUP($A604,zika!$1:$1048576,10,FALSE)</f>
        <v>0</v>
      </c>
      <c r="I604" s="12">
        <f t="shared" si="27"/>
        <v>0</v>
      </c>
      <c r="J604" s="11">
        <v>18026</v>
      </c>
      <c r="K604" s="58" t="s">
        <v>1124</v>
      </c>
      <c r="L604" s="8">
        <f t="shared" si="28"/>
        <v>0</v>
      </c>
      <c r="M604" s="7" t="str">
        <f t="shared" si="29"/>
        <v>Silencioso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19" ht="15.75" x14ac:dyDescent="0.25">
      <c r="A605" s="42">
        <v>424</v>
      </c>
      <c r="B605" s="7">
        <v>313710</v>
      </c>
      <c r="C605" s="17" t="s">
        <v>1120</v>
      </c>
      <c r="D605" s="36" t="s">
        <v>71</v>
      </c>
      <c r="E605" s="36" t="s">
        <v>448</v>
      </c>
      <c r="F605" s="12">
        <f>VLOOKUP(A605,Dengue!$1:$1048576,10,FALSE)</f>
        <v>0</v>
      </c>
      <c r="G605" s="12">
        <f>VLOOKUP($A605,Chik!$1:$1048576,10,FALSE)</f>
        <v>0</v>
      </c>
      <c r="H605" s="12">
        <f>VLOOKUP($A605,zika!$1:$1048576,10,FALSE)</f>
        <v>0</v>
      </c>
      <c r="I605" s="12">
        <f t="shared" si="27"/>
        <v>0</v>
      </c>
      <c r="J605" s="11">
        <v>7627</v>
      </c>
      <c r="K605" s="58" t="s">
        <v>1124</v>
      </c>
      <c r="L605" s="8">
        <f t="shared" si="28"/>
        <v>0</v>
      </c>
      <c r="M605" s="7" t="str">
        <f t="shared" si="29"/>
        <v>Silencioso</v>
      </c>
      <c r="N605" s="7" t="str">
        <f>VLOOKUP($B605,LIRAa!$1:$1048576,3,FALSE)</f>
        <v>Sem Informação</v>
      </c>
      <c r="O605" s="7" t="str">
        <f>VLOOKUP($B605,LIRAa!$1:$1048576,4,FALSE)</f>
        <v>Sem Informação</v>
      </c>
      <c r="P605" s="7" t="str">
        <f>VLOOKUP($B605,LIRAa!$1:$1048576,5,FALSE)</f>
        <v>Sem Informação</v>
      </c>
      <c r="S605" s="38"/>
    </row>
    <row r="606" spans="1:19" ht="15.75" x14ac:dyDescent="0.25">
      <c r="A606" s="42">
        <v>426</v>
      </c>
      <c r="B606" s="7">
        <v>313730</v>
      </c>
      <c r="C606" s="17" t="s">
        <v>1121</v>
      </c>
      <c r="D606" s="36" t="s">
        <v>102</v>
      </c>
      <c r="E606" s="36" t="s">
        <v>450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 t="shared" si="27"/>
        <v>0</v>
      </c>
      <c r="J606" s="11">
        <v>4124</v>
      </c>
      <c r="K606" s="58" t="s">
        <v>1124</v>
      </c>
      <c r="L606" s="8">
        <f t="shared" si="28"/>
        <v>0</v>
      </c>
      <c r="M606" s="7" t="str">
        <f t="shared" si="29"/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19" ht="15.75" x14ac:dyDescent="0.25">
      <c r="A607" s="42">
        <v>427</v>
      </c>
      <c r="B607" s="7">
        <v>313740</v>
      </c>
      <c r="C607" s="17" t="s">
        <v>1119</v>
      </c>
      <c r="D607" s="36" t="s">
        <v>94</v>
      </c>
      <c r="E607" s="36" t="s">
        <v>451</v>
      </c>
      <c r="F607" s="12">
        <f>VLOOKUP(A607,Dengue!$1:$1048576,10,FALSE)</f>
        <v>0</v>
      </c>
      <c r="G607" s="12">
        <f>VLOOKUP($A607,Chik!$1:$1048576,10,FALSE)</f>
        <v>0</v>
      </c>
      <c r="H607" s="12">
        <f>VLOOKUP($A607,zika!$1:$1048576,10,FALSE)</f>
        <v>0</v>
      </c>
      <c r="I607" s="12">
        <f t="shared" si="27"/>
        <v>0</v>
      </c>
      <c r="J607" s="11">
        <v>12953</v>
      </c>
      <c r="K607" s="58" t="s">
        <v>1124</v>
      </c>
      <c r="L607" s="8">
        <f t="shared" si="28"/>
        <v>0</v>
      </c>
      <c r="M607" s="7" t="str">
        <f t="shared" si="29"/>
        <v>Silencioso</v>
      </c>
      <c r="N607" s="7" t="str">
        <f>VLOOKUP($B607,LIRAa!$1:$1048576,3,FALSE)</f>
        <v>Sem Informação</v>
      </c>
      <c r="O607" s="7" t="str">
        <f>VLOOKUP($B607,LIRAa!$1:$1048576,4,FALSE)</f>
        <v>Sem Informação</v>
      </c>
      <c r="P607" s="7" t="str">
        <f>VLOOKUP($B607,LIRAa!$1:$1048576,5,FALSE)</f>
        <v>Sem Informação</v>
      </c>
      <c r="S607" s="38"/>
    </row>
    <row r="608" spans="1:19" ht="15.75" x14ac:dyDescent="0.25">
      <c r="A608" s="42">
        <v>428</v>
      </c>
      <c r="B608" s="7">
        <v>313750</v>
      </c>
      <c r="C608" s="17" t="s">
        <v>1120</v>
      </c>
      <c r="D608" s="36" t="s">
        <v>71</v>
      </c>
      <c r="E608" s="36" t="s">
        <v>452</v>
      </c>
      <c r="F608" s="12">
        <f>VLOOKUP(A608,Dengue!$1:$1048576,10,FALSE)</f>
        <v>0</v>
      </c>
      <c r="G608" s="12">
        <f>VLOOKUP($A608,Chik!$1:$1048576,10,FALSE)</f>
        <v>0</v>
      </c>
      <c r="H608" s="12">
        <f>VLOOKUP($A608,zika!$1:$1048576,10,FALSE)</f>
        <v>0</v>
      </c>
      <c r="I608" s="12">
        <f t="shared" si="27"/>
        <v>0</v>
      </c>
      <c r="J608" s="11">
        <v>17991</v>
      </c>
      <c r="K608" s="58" t="s">
        <v>1124</v>
      </c>
      <c r="L608" s="8">
        <f t="shared" si="28"/>
        <v>0</v>
      </c>
      <c r="M608" s="7" t="str">
        <f t="shared" si="29"/>
        <v>Silencioso</v>
      </c>
      <c r="N608" s="7" t="str">
        <f>VLOOKUP($B608,LIRAa!$1:$1048576,3,FALSE)</f>
        <v>Sem Informação</v>
      </c>
      <c r="O608" s="7" t="str">
        <f>VLOOKUP($B608,LIRAa!$1:$1048576,4,FALSE)</f>
        <v>Sem Informação</v>
      </c>
      <c r="P608" s="7" t="str">
        <f>VLOOKUP($B608,LIRAa!$1:$1048576,5,FALSE)</f>
        <v>Sem Informação</v>
      </c>
      <c r="S608" s="38"/>
    </row>
    <row r="609" spans="1:19" ht="15.75" x14ac:dyDescent="0.25">
      <c r="A609" s="42">
        <v>433</v>
      </c>
      <c r="B609" s="7">
        <v>313790</v>
      </c>
      <c r="C609" s="17" t="s">
        <v>1119</v>
      </c>
      <c r="D609" s="36" t="s">
        <v>41</v>
      </c>
      <c r="E609" s="36" t="s">
        <v>457</v>
      </c>
      <c r="F609" s="12">
        <f>VLOOKUP(A609,Dengue!$1:$1048576,10,FALSE)</f>
        <v>0</v>
      </c>
      <c r="G609" s="12">
        <f>VLOOKUP($A609,Chik!$1:$1048576,10,FALSE)</f>
        <v>0</v>
      </c>
      <c r="H609" s="12">
        <f>VLOOKUP($A609,zika!$1:$1048576,10,FALSE)</f>
        <v>0</v>
      </c>
      <c r="I609" s="12">
        <f t="shared" si="27"/>
        <v>0</v>
      </c>
      <c r="J609" s="11">
        <v>3404</v>
      </c>
      <c r="K609" s="58" t="s">
        <v>1124</v>
      </c>
      <c r="L609" s="8">
        <f t="shared" si="28"/>
        <v>0</v>
      </c>
      <c r="M609" s="7" t="str">
        <f t="shared" si="29"/>
        <v>Silencioso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435</v>
      </c>
      <c r="B610" s="7">
        <v>313810</v>
      </c>
      <c r="C610" s="17" t="s">
        <v>1121</v>
      </c>
      <c r="D610" s="36" t="s">
        <v>135</v>
      </c>
      <c r="E610" s="36" t="s">
        <v>459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 t="shared" si="27"/>
        <v>0</v>
      </c>
      <c r="J610" s="11">
        <v>6522</v>
      </c>
      <c r="K610" s="58" t="s">
        <v>1124</v>
      </c>
      <c r="L610" s="8">
        <f t="shared" si="28"/>
        <v>0</v>
      </c>
      <c r="M610" s="7" t="str">
        <f t="shared" si="29"/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437</v>
      </c>
      <c r="B611" s="7">
        <v>313830</v>
      </c>
      <c r="C611" s="17" t="s">
        <v>1115</v>
      </c>
      <c r="D611" s="36" t="s">
        <v>26</v>
      </c>
      <c r="E611" s="36" t="s">
        <v>461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 t="shared" si="27"/>
        <v>0</v>
      </c>
      <c r="J611" s="11">
        <v>3233</v>
      </c>
      <c r="K611" s="58" t="s">
        <v>1124</v>
      </c>
      <c r="L611" s="8">
        <f t="shared" si="28"/>
        <v>0</v>
      </c>
      <c r="M611" s="7" t="str">
        <f t="shared" si="29"/>
        <v>Silencioso</v>
      </c>
      <c r="N611" s="7" t="str">
        <f>VLOOKUP($B611,LIRAa!$1:$1048576,3,FALSE)</f>
        <v>Sem Informação</v>
      </c>
      <c r="O611" s="7" t="str">
        <f>VLOOKUP($B611,LIRAa!$1:$1048576,4,FALSE)</f>
        <v>Sem Informação</v>
      </c>
      <c r="P611" s="7" t="str">
        <f>VLOOKUP($B611,LIRAa!$1:$1048576,5,FALSE)</f>
        <v>Sem Informação</v>
      </c>
      <c r="S611" s="38"/>
    </row>
    <row r="612" spans="1:19" ht="15.75" x14ac:dyDescent="0.25">
      <c r="A612" s="42">
        <v>440</v>
      </c>
      <c r="B612" s="7">
        <v>313850</v>
      </c>
      <c r="C612" s="17" t="s">
        <v>1118</v>
      </c>
      <c r="D612" s="36" t="s">
        <v>57</v>
      </c>
      <c r="E612" s="36" t="s">
        <v>463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 t="shared" si="27"/>
        <v>0</v>
      </c>
      <c r="J612" s="11">
        <v>5109</v>
      </c>
      <c r="K612" s="58" t="s">
        <v>1124</v>
      </c>
      <c r="L612" s="8">
        <f t="shared" si="28"/>
        <v>0</v>
      </c>
      <c r="M612" s="7" t="str">
        <f t="shared" si="29"/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444</v>
      </c>
      <c r="B613" s="7">
        <v>313867</v>
      </c>
      <c r="C613" s="17" t="s">
        <v>1112</v>
      </c>
      <c r="D613" s="36" t="s">
        <v>14</v>
      </c>
      <c r="E613" s="36" t="s">
        <v>467</v>
      </c>
      <c r="F613" s="12">
        <f>VLOOKUP(A613,Dengue!$1:$1048576,10,FALSE)</f>
        <v>0</v>
      </c>
      <c r="G613" s="12">
        <f>VLOOKUP($A613,Chik!$1:$1048576,10,FALSE)</f>
        <v>0</v>
      </c>
      <c r="H613" s="12">
        <f>VLOOKUP($A613,zika!$1:$1048576,10,FALSE)</f>
        <v>0</v>
      </c>
      <c r="I613" s="12">
        <f t="shared" si="27"/>
        <v>0</v>
      </c>
      <c r="J613" s="11">
        <v>6275</v>
      </c>
      <c r="K613" s="58" t="s">
        <v>1124</v>
      </c>
      <c r="L613" s="8">
        <f t="shared" si="28"/>
        <v>0</v>
      </c>
      <c r="M613" s="7" t="str">
        <f t="shared" si="29"/>
        <v>Silencioso</v>
      </c>
      <c r="N613" s="7" t="str">
        <f>VLOOKUP($B613,LIRAa!$1:$1048576,3,FALSE)</f>
        <v>Sem Informação</v>
      </c>
      <c r="O613" s="7" t="str">
        <f>VLOOKUP($B613,LIRAa!$1:$1048576,4,FALSE)</f>
        <v>Sem Informação</v>
      </c>
      <c r="P613" s="7" t="str">
        <f>VLOOKUP($B613,LIRAa!$1:$1048576,5,FALSE)</f>
        <v>Sem Informação</v>
      </c>
      <c r="S613" s="38"/>
    </row>
    <row r="614" spans="1:19" ht="15.75" x14ac:dyDescent="0.25">
      <c r="A614" s="42">
        <v>445</v>
      </c>
      <c r="B614" s="7">
        <v>313868</v>
      </c>
      <c r="C614" s="17" t="s">
        <v>1121</v>
      </c>
      <c r="D614" s="36" t="s">
        <v>121</v>
      </c>
      <c r="E614" s="36" t="s">
        <v>468</v>
      </c>
      <c r="F614" s="12">
        <f>VLOOKUP(A614,Dengue!$1:$1048576,10,FALSE)</f>
        <v>0</v>
      </c>
      <c r="G614" s="12">
        <f>VLOOKUP($A614,Chik!$1:$1048576,10,FALSE)</f>
        <v>0</v>
      </c>
      <c r="H614" s="12">
        <f>VLOOKUP($A614,zika!$1:$1048576,10,FALSE)</f>
        <v>0</v>
      </c>
      <c r="I614" s="12">
        <f t="shared" si="27"/>
        <v>0</v>
      </c>
      <c r="J614" s="11">
        <v>6680</v>
      </c>
      <c r="K614" s="58" t="s">
        <v>1124</v>
      </c>
      <c r="L614" s="8">
        <f t="shared" si="28"/>
        <v>0</v>
      </c>
      <c r="M614" s="7" t="str">
        <f t="shared" si="29"/>
        <v>Silencioso</v>
      </c>
      <c r="N614" s="7" t="str">
        <f>VLOOKUP($B614,LIRAa!$1:$1048576,3,FALSE)</f>
        <v>Sem Informação</v>
      </c>
      <c r="O614" s="7" t="str">
        <f>VLOOKUP($B614,LIRAa!$1:$1048576,4,FALSE)</f>
        <v>Sem Informação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446</v>
      </c>
      <c r="B615" s="7">
        <v>313870</v>
      </c>
      <c r="C615" s="17" t="s">
        <v>1117</v>
      </c>
      <c r="D615" s="36" t="s">
        <v>33</v>
      </c>
      <c r="E615" s="36" t="s">
        <v>469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 t="shared" si="27"/>
        <v>0</v>
      </c>
      <c r="J615" s="11">
        <v>5454</v>
      </c>
      <c r="K615" s="58" t="s">
        <v>1124</v>
      </c>
      <c r="L615" s="8">
        <f t="shared" si="28"/>
        <v>0</v>
      </c>
      <c r="M615" s="7" t="str">
        <f t="shared" si="29"/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449</v>
      </c>
      <c r="B616" s="7">
        <v>313900</v>
      </c>
      <c r="C616" s="17" t="s">
        <v>1117</v>
      </c>
      <c r="D616" s="36" t="s">
        <v>40</v>
      </c>
      <c r="E616" s="36" t="s">
        <v>472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 t="shared" si="27"/>
        <v>0</v>
      </c>
      <c r="J616" s="11">
        <v>41844</v>
      </c>
      <c r="K616" s="58" t="s">
        <v>1125</v>
      </c>
      <c r="L616" s="8">
        <f t="shared" si="28"/>
        <v>0</v>
      </c>
      <c r="M616" s="7" t="str">
        <f t="shared" si="29"/>
        <v>Silencioso</v>
      </c>
      <c r="N616" s="7">
        <f>VLOOKUP($B616,LIRAa!$1:$1048576,3,FALSE)</f>
        <v>0.6</v>
      </c>
      <c r="O616" s="7">
        <f>VLOOKUP($B616,LIRAa!$1:$1048576,4,FALSE)</f>
        <v>0.5</v>
      </c>
      <c r="P616" s="7">
        <f>VLOOKUP($B616,LIRAa!$1:$1048576,5,FALSE)</f>
        <v>1.1000000000000001</v>
      </c>
      <c r="S616" s="38"/>
    </row>
    <row r="617" spans="1:19" ht="15.75" x14ac:dyDescent="0.25">
      <c r="A617" s="42">
        <v>450</v>
      </c>
      <c r="B617" s="7">
        <v>313910</v>
      </c>
      <c r="C617" s="17" t="s">
        <v>1119</v>
      </c>
      <c r="D617" s="36" t="s">
        <v>94</v>
      </c>
      <c r="E617" s="36" t="s">
        <v>473</v>
      </c>
      <c r="F617" s="12">
        <f>VLOOKUP(A617,Dengue!$1:$1048576,10,FALSE)</f>
        <v>0</v>
      </c>
      <c r="G617" s="12">
        <f>VLOOKUP($A617,Chik!$1:$1048576,10,FALSE)</f>
        <v>0</v>
      </c>
      <c r="H617" s="12">
        <f>VLOOKUP($A617,zika!$1:$1048576,10,FALSE)</f>
        <v>0</v>
      </c>
      <c r="I617" s="12">
        <f t="shared" si="27"/>
        <v>0</v>
      </c>
      <c r="J617" s="11">
        <v>5087</v>
      </c>
      <c r="K617" s="58" t="s">
        <v>1124</v>
      </c>
      <c r="L617" s="8">
        <f t="shared" si="28"/>
        <v>0</v>
      </c>
      <c r="M617" s="7" t="str">
        <f t="shared" si="29"/>
        <v>Silencioso</v>
      </c>
      <c r="N617" s="7" t="str">
        <f>VLOOKUP($B617,LIRAa!$1:$1048576,3,FALSE)</f>
        <v>Sem Informação</v>
      </c>
      <c r="O617" s="7" t="str">
        <f>VLOOKUP($B617,LIRAa!$1:$1048576,4,FALSE)</f>
        <v>Sem Informação</v>
      </c>
      <c r="P617" s="7" t="str">
        <f>VLOOKUP($B617,LIRAa!$1:$1048576,5,FALSE)</f>
        <v>Sem Informação</v>
      </c>
      <c r="S617" s="38"/>
    </row>
    <row r="618" spans="1:19" ht="15.75" x14ac:dyDescent="0.25">
      <c r="A618" s="42">
        <v>451</v>
      </c>
      <c r="B618" s="7">
        <v>313920</v>
      </c>
      <c r="C618" s="17" t="s">
        <v>1116</v>
      </c>
      <c r="D618" s="36" t="s">
        <v>28</v>
      </c>
      <c r="E618" s="36" t="s">
        <v>474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 t="shared" si="27"/>
        <v>0</v>
      </c>
      <c r="J618" s="11">
        <v>18700</v>
      </c>
      <c r="K618" s="58" t="s">
        <v>1124</v>
      </c>
      <c r="L618" s="8">
        <f t="shared" si="28"/>
        <v>0</v>
      </c>
      <c r="M618" s="7" t="str">
        <f t="shared" si="29"/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453</v>
      </c>
      <c r="B619" s="7">
        <v>313930</v>
      </c>
      <c r="C619" s="17" t="s">
        <v>1121</v>
      </c>
      <c r="D619" s="36" t="s">
        <v>121</v>
      </c>
      <c r="E619" s="36" t="s">
        <v>476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 t="shared" si="27"/>
        <v>0</v>
      </c>
      <c r="J619" s="11">
        <v>18594</v>
      </c>
      <c r="K619" s="58" t="s">
        <v>1124</v>
      </c>
      <c r="L619" s="8">
        <f t="shared" si="28"/>
        <v>0</v>
      </c>
      <c r="M619" s="7" t="str">
        <f t="shared" si="29"/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455</v>
      </c>
      <c r="B620" s="7">
        <v>313950</v>
      </c>
      <c r="C620" s="17" t="s">
        <v>1112</v>
      </c>
      <c r="D620" s="36" t="s">
        <v>14</v>
      </c>
      <c r="E620" s="36" t="s">
        <v>14</v>
      </c>
      <c r="F620" s="12">
        <f>VLOOKUP(A620,Dengue!$1:$1048576,10,FALSE)</f>
        <v>0</v>
      </c>
      <c r="G620" s="12">
        <f>VLOOKUP($A620,Chik!$1:$1048576,10,FALSE)</f>
        <v>0</v>
      </c>
      <c r="H620" s="12">
        <f>VLOOKUP($A620,zika!$1:$1048576,10,FALSE)</f>
        <v>0</v>
      </c>
      <c r="I620" s="12">
        <f t="shared" si="27"/>
        <v>0</v>
      </c>
      <c r="J620" s="11">
        <v>22608</v>
      </c>
      <c r="K620" s="58" t="s">
        <v>1124</v>
      </c>
      <c r="L620" s="8">
        <f t="shared" si="28"/>
        <v>0</v>
      </c>
      <c r="M620" s="7" t="str">
        <f t="shared" si="29"/>
        <v>Silencioso</v>
      </c>
      <c r="N620" s="7" t="str">
        <f>VLOOKUP($B620,LIRAa!$1:$1048576,3,FALSE)</f>
        <v>Sem Informação</v>
      </c>
      <c r="O620" s="7" t="str">
        <f>VLOOKUP($B620,LIRAa!$1:$1048576,4,FALSE)</f>
        <v>Sem Informação</v>
      </c>
      <c r="P620" s="7" t="str">
        <f>VLOOKUP($B620,LIRAa!$1:$1048576,5,FALSE)</f>
        <v>Sem Informação</v>
      </c>
      <c r="S620" s="38"/>
    </row>
    <row r="621" spans="1:19" ht="15.75" x14ac:dyDescent="0.25">
      <c r="A621" s="42">
        <v>459</v>
      </c>
      <c r="B621" s="7">
        <v>313990</v>
      </c>
      <c r="C621" s="17" t="s">
        <v>1117</v>
      </c>
      <c r="D621" s="36" t="s">
        <v>36</v>
      </c>
      <c r="E621" s="36" t="s">
        <v>481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 t="shared" si="27"/>
        <v>0</v>
      </c>
      <c r="J621" s="11">
        <v>14136</v>
      </c>
      <c r="K621" s="58" t="s">
        <v>1124</v>
      </c>
      <c r="L621" s="8">
        <f t="shared" si="28"/>
        <v>0</v>
      </c>
      <c r="M621" s="7" t="str">
        <f t="shared" si="29"/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462</v>
      </c>
      <c r="B622" s="7">
        <v>314015</v>
      </c>
      <c r="C622" s="17" t="s">
        <v>1111</v>
      </c>
      <c r="D622" s="36" t="s">
        <v>98</v>
      </c>
      <c r="E622" s="36" t="s">
        <v>484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 t="shared" si="27"/>
        <v>0</v>
      </c>
      <c r="J622" s="11">
        <v>15207</v>
      </c>
      <c r="K622" s="58" t="s">
        <v>1124</v>
      </c>
      <c r="L622" s="8">
        <f t="shared" si="28"/>
        <v>0</v>
      </c>
      <c r="M622" s="7" t="str">
        <f t="shared" si="29"/>
        <v>Silencioso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>
        <f>VLOOKUP($B622,LIRAa!$1:$1048576,5,FALSE)</f>
        <v>1.7</v>
      </c>
      <c r="S622" s="38"/>
    </row>
    <row r="623" spans="1:19" ht="15.75" x14ac:dyDescent="0.25">
      <c r="A623" s="42">
        <v>463</v>
      </c>
      <c r="B623" s="7">
        <v>314020</v>
      </c>
      <c r="C623" s="17" t="s">
        <v>1118</v>
      </c>
      <c r="D623" s="36" t="s">
        <v>57</v>
      </c>
      <c r="E623" s="36" t="s">
        <v>485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 t="shared" si="27"/>
        <v>0</v>
      </c>
      <c r="J623" s="11">
        <v>2959</v>
      </c>
      <c r="K623" s="58" t="s">
        <v>1124</v>
      </c>
      <c r="L623" s="8">
        <f t="shared" si="28"/>
        <v>0</v>
      </c>
      <c r="M623" s="7" t="str">
        <f t="shared" si="29"/>
        <v>Silencioso</v>
      </c>
      <c r="N623" s="7" t="str">
        <f>VLOOKUP($B623,LIRAa!$1:$1048576,3,FALSE)</f>
        <v>Sem Informação</v>
      </c>
      <c r="O623" s="7" t="str">
        <f>VLOOKUP($B623,LIRAa!$1:$1048576,4,FALSE)</f>
        <v>Sem Informação</v>
      </c>
      <c r="P623" s="7" t="str">
        <f>VLOOKUP($B623,LIRAa!$1:$1048576,5,FALSE)</f>
        <v>Sem Informação</v>
      </c>
      <c r="S623" s="38"/>
    </row>
    <row r="624" spans="1:19" ht="15.75" x14ac:dyDescent="0.25">
      <c r="A624" s="42">
        <v>464</v>
      </c>
      <c r="B624" s="7">
        <v>314030</v>
      </c>
      <c r="C624" s="17" t="s">
        <v>1113</v>
      </c>
      <c r="D624" s="36" t="s">
        <v>20</v>
      </c>
      <c r="E624" s="36" t="s">
        <v>486</v>
      </c>
      <c r="F624" s="12">
        <f>VLOOKUP(A624,Dengue!$1:$1048576,10,FALSE)</f>
        <v>0</v>
      </c>
      <c r="G624" s="12">
        <f>VLOOKUP($A624,Chik!$1:$1048576,10,FALSE)</f>
        <v>0</v>
      </c>
      <c r="H624" s="12">
        <f>VLOOKUP($A624,zika!$1:$1048576,10,FALSE)</f>
        <v>0</v>
      </c>
      <c r="I624" s="12">
        <f t="shared" si="27"/>
        <v>0</v>
      </c>
      <c r="J624" s="11">
        <v>4044</v>
      </c>
      <c r="K624" s="58" t="s">
        <v>1124</v>
      </c>
      <c r="L624" s="8">
        <f t="shared" si="28"/>
        <v>0</v>
      </c>
      <c r="M624" s="7" t="str">
        <f t="shared" si="29"/>
        <v>Silencioso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465</v>
      </c>
      <c r="B625" s="7">
        <v>314040</v>
      </c>
      <c r="C625" s="17" t="s">
        <v>1117</v>
      </c>
      <c r="D625" s="36" t="s">
        <v>36</v>
      </c>
      <c r="E625" s="36" t="s">
        <v>487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 t="shared" si="27"/>
        <v>0</v>
      </c>
      <c r="J625" s="11">
        <v>2784</v>
      </c>
      <c r="K625" s="58" t="s">
        <v>1124</v>
      </c>
      <c r="L625" s="8">
        <f t="shared" si="28"/>
        <v>0</v>
      </c>
      <c r="M625" s="7" t="str">
        <f t="shared" si="29"/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467</v>
      </c>
      <c r="B626" s="7">
        <v>314053</v>
      </c>
      <c r="C626" s="17" t="s">
        <v>1112</v>
      </c>
      <c r="D626" s="36" t="s">
        <v>14</v>
      </c>
      <c r="E626" s="36" t="s">
        <v>489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 t="shared" si="27"/>
        <v>0</v>
      </c>
      <c r="J626" s="11">
        <v>8299</v>
      </c>
      <c r="K626" s="58" t="s">
        <v>1124</v>
      </c>
      <c r="L626" s="8">
        <f t="shared" si="28"/>
        <v>0</v>
      </c>
      <c r="M626" s="7" t="str">
        <f t="shared" si="29"/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468</v>
      </c>
      <c r="B627" s="7">
        <v>314055</v>
      </c>
      <c r="C627" s="17" t="s">
        <v>1116</v>
      </c>
      <c r="D627" s="36" t="s">
        <v>30</v>
      </c>
      <c r="E627" s="36" t="s">
        <v>490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 t="shared" si="27"/>
        <v>0</v>
      </c>
      <c r="J627" s="11">
        <v>8526</v>
      </c>
      <c r="K627" s="58" t="s">
        <v>1124</v>
      </c>
      <c r="L627" s="8">
        <f t="shared" si="28"/>
        <v>0</v>
      </c>
      <c r="M627" s="7" t="str">
        <f t="shared" si="29"/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469</v>
      </c>
      <c r="B628" s="7">
        <v>314060</v>
      </c>
      <c r="C628" s="17" t="s">
        <v>1111</v>
      </c>
      <c r="D628" s="36" t="s">
        <v>53</v>
      </c>
      <c r="E628" s="36" t="s">
        <v>491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 t="shared" si="27"/>
        <v>0</v>
      </c>
      <c r="J628" s="11">
        <v>4482</v>
      </c>
      <c r="K628" s="58" t="s">
        <v>1124</v>
      </c>
      <c r="L628" s="8">
        <f t="shared" si="28"/>
        <v>0</v>
      </c>
      <c r="M628" s="7" t="str">
        <f t="shared" si="29"/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471</v>
      </c>
      <c r="B629" s="7">
        <v>317150</v>
      </c>
      <c r="C629" s="17" t="s">
        <v>1113</v>
      </c>
      <c r="D629" s="36" t="s">
        <v>22</v>
      </c>
      <c r="E629" s="36" t="s">
        <v>493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 t="shared" si="27"/>
        <v>0</v>
      </c>
      <c r="J629" s="11">
        <v>3227</v>
      </c>
      <c r="K629" s="58" t="s">
        <v>1124</v>
      </c>
      <c r="L629" s="8">
        <f t="shared" si="28"/>
        <v>0</v>
      </c>
      <c r="M629" s="7" t="str">
        <f t="shared" si="29"/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473</v>
      </c>
      <c r="B630" s="7">
        <v>314085</v>
      </c>
      <c r="C630" s="17" t="s">
        <v>1121</v>
      </c>
      <c r="D630" s="36" t="s">
        <v>102</v>
      </c>
      <c r="E630" s="36" t="s">
        <v>495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 t="shared" si="27"/>
        <v>0</v>
      </c>
      <c r="J630" s="11">
        <v>11050</v>
      </c>
      <c r="K630" s="58" t="s">
        <v>1124</v>
      </c>
      <c r="L630" s="8">
        <f t="shared" si="28"/>
        <v>0</v>
      </c>
      <c r="M630" s="7" t="str">
        <f t="shared" si="29"/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>
        <f>VLOOKUP($B630,LIRAa!$1:$1048576,5,FALSE)</f>
        <v>1.6</v>
      </c>
      <c r="S630" s="38"/>
    </row>
    <row r="631" spans="1:19" ht="15.75" x14ac:dyDescent="0.25">
      <c r="A631" s="42">
        <v>474</v>
      </c>
      <c r="B631" s="7">
        <v>314090</v>
      </c>
      <c r="C631" s="17" t="s">
        <v>1112</v>
      </c>
      <c r="D631" s="36" t="s">
        <v>14</v>
      </c>
      <c r="E631" s="36" t="s">
        <v>496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 t="shared" si="27"/>
        <v>0</v>
      </c>
      <c r="J631" s="11">
        <v>18808</v>
      </c>
      <c r="K631" s="58" t="s">
        <v>1124</v>
      </c>
      <c r="L631" s="8">
        <f t="shared" si="28"/>
        <v>0</v>
      </c>
      <c r="M631" s="7" t="str">
        <f t="shared" si="29"/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475</v>
      </c>
      <c r="B632" s="7">
        <v>314100</v>
      </c>
      <c r="C632" s="17" t="s">
        <v>1121</v>
      </c>
      <c r="D632" s="36" t="s">
        <v>102</v>
      </c>
      <c r="E632" s="36" t="s">
        <v>497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 t="shared" si="27"/>
        <v>0</v>
      </c>
      <c r="J632" s="11">
        <v>12508</v>
      </c>
      <c r="K632" s="58" t="s">
        <v>1124</v>
      </c>
      <c r="L632" s="8">
        <f t="shared" si="28"/>
        <v>0</v>
      </c>
      <c r="M632" s="7" t="str">
        <f t="shared" si="29"/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>
        <f>VLOOKUP($B632,LIRAa!$1:$1048576,5,FALSE)</f>
        <v>4.5</v>
      </c>
      <c r="S632" s="38"/>
    </row>
    <row r="633" spans="1:19" ht="15.75" x14ac:dyDescent="0.25">
      <c r="A633" s="42">
        <v>476</v>
      </c>
      <c r="B633" s="7">
        <v>314110</v>
      </c>
      <c r="C633" s="17" t="s">
        <v>1111</v>
      </c>
      <c r="D633" s="36" t="s">
        <v>98</v>
      </c>
      <c r="E633" s="36" t="s">
        <v>498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 t="shared" si="27"/>
        <v>0</v>
      </c>
      <c r="J633" s="11">
        <v>37473</v>
      </c>
      <c r="K633" s="58" t="s">
        <v>1125</v>
      </c>
      <c r="L633" s="8">
        <f t="shared" si="28"/>
        <v>0</v>
      </c>
      <c r="M633" s="7" t="str">
        <f t="shared" si="29"/>
        <v>Silencioso</v>
      </c>
      <c r="N633" s="7">
        <f>VLOOKUP($B633,LIRAa!$1:$1048576,3,FALSE)</f>
        <v>1.8</v>
      </c>
      <c r="O633" s="7">
        <f>VLOOKUP($B633,LIRAa!$1:$1048576,4,FALSE)</f>
        <v>4.2</v>
      </c>
      <c r="P633" s="7">
        <f>VLOOKUP($B633,LIRAa!$1:$1048576,5,FALSE)</f>
        <v>7.1</v>
      </c>
      <c r="S633" s="38"/>
    </row>
    <row r="634" spans="1:19" ht="15.75" x14ac:dyDescent="0.25">
      <c r="A634" s="42">
        <v>477</v>
      </c>
      <c r="B634" s="7">
        <v>314120</v>
      </c>
      <c r="C634" s="17" t="s">
        <v>1120</v>
      </c>
      <c r="D634" s="36" t="s">
        <v>71</v>
      </c>
      <c r="E634" s="36" t="s">
        <v>499</v>
      </c>
      <c r="F634" s="12">
        <f>VLOOKUP(A634,Dengue!$1:$1048576,10,FALSE)</f>
        <v>0</v>
      </c>
      <c r="G634" s="12">
        <f>VLOOKUP($A634,Chik!$1:$1048576,10,FALSE)</f>
        <v>0</v>
      </c>
      <c r="H634" s="12">
        <f>VLOOKUP($A634,zika!$1:$1048576,10,FALSE)</f>
        <v>0</v>
      </c>
      <c r="I634" s="12">
        <f t="shared" si="27"/>
        <v>0</v>
      </c>
      <c r="J634" s="11">
        <v>3758</v>
      </c>
      <c r="K634" s="58" t="s">
        <v>1124</v>
      </c>
      <c r="L634" s="8">
        <f t="shared" si="28"/>
        <v>0</v>
      </c>
      <c r="M634" s="7" t="str">
        <f t="shared" si="29"/>
        <v>Silencioso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478</v>
      </c>
      <c r="B635" s="7">
        <v>314130</v>
      </c>
      <c r="C635" s="17" t="s">
        <v>1115</v>
      </c>
      <c r="D635" s="36" t="s">
        <v>26</v>
      </c>
      <c r="E635" s="36" t="s">
        <v>500</v>
      </c>
      <c r="F635" s="12">
        <f>VLOOKUP(A635,Dengue!$1:$1048576,10,FALSE)</f>
        <v>0</v>
      </c>
      <c r="G635" s="12">
        <f>VLOOKUP($A635,Chik!$1:$1048576,10,FALSE)</f>
        <v>0</v>
      </c>
      <c r="H635" s="12">
        <f>VLOOKUP($A635,zika!$1:$1048576,10,FALSE)</f>
        <v>0</v>
      </c>
      <c r="I635" s="12">
        <f t="shared" si="27"/>
        <v>0</v>
      </c>
      <c r="J635" s="11">
        <v>3771</v>
      </c>
      <c r="K635" s="58" t="s">
        <v>1124</v>
      </c>
      <c r="L635" s="8">
        <f t="shared" si="28"/>
        <v>0</v>
      </c>
      <c r="M635" s="7" t="str">
        <f t="shared" si="29"/>
        <v>Silencioso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480</v>
      </c>
      <c r="B636" s="7">
        <v>314150</v>
      </c>
      <c r="C636" s="17" t="s">
        <v>1113</v>
      </c>
      <c r="D636" s="36" t="s">
        <v>22</v>
      </c>
      <c r="E636" s="36" t="s">
        <v>502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 t="shared" si="27"/>
        <v>0</v>
      </c>
      <c r="J636" s="11">
        <v>6446</v>
      </c>
      <c r="K636" s="58" t="s">
        <v>1124</v>
      </c>
      <c r="L636" s="8">
        <f t="shared" si="28"/>
        <v>0</v>
      </c>
      <c r="M636" s="7" t="str">
        <f t="shared" si="29"/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484</v>
      </c>
      <c r="B637" s="7">
        <v>314190</v>
      </c>
      <c r="C637" s="17" t="s">
        <v>1117</v>
      </c>
      <c r="D637" s="36" t="s">
        <v>33</v>
      </c>
      <c r="E637" s="36" t="s">
        <v>506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 t="shared" si="27"/>
        <v>0</v>
      </c>
      <c r="J637" s="11">
        <v>3896</v>
      </c>
      <c r="K637" s="58" t="s">
        <v>1124</v>
      </c>
      <c r="L637" s="8">
        <f t="shared" si="28"/>
        <v>0</v>
      </c>
      <c r="M637" s="7" t="str">
        <f t="shared" si="29"/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486</v>
      </c>
      <c r="B638" s="7">
        <v>314210</v>
      </c>
      <c r="C638" s="17" t="s">
        <v>1118</v>
      </c>
      <c r="D638" s="36" t="s">
        <v>62</v>
      </c>
      <c r="E638" s="36" t="s">
        <v>508</v>
      </c>
      <c r="F638" s="12">
        <f>VLOOKUP(A638,Dengue!$1:$1048576,10,FALSE)</f>
        <v>0</v>
      </c>
      <c r="G638" s="12">
        <f>VLOOKUP($A638,Chik!$1:$1048576,10,FALSE)</f>
        <v>0</v>
      </c>
      <c r="H638" s="12">
        <f>VLOOKUP($A638,zika!$1:$1048576,10,FALSE)</f>
        <v>0</v>
      </c>
      <c r="I638" s="12">
        <f t="shared" si="27"/>
        <v>0</v>
      </c>
      <c r="J638" s="11">
        <v>10721</v>
      </c>
      <c r="K638" s="58" t="s">
        <v>1124</v>
      </c>
      <c r="L638" s="8">
        <f t="shared" si="28"/>
        <v>0</v>
      </c>
      <c r="M638" s="7" t="str">
        <f t="shared" si="29"/>
        <v>Silencioso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487</v>
      </c>
      <c r="B639" s="7">
        <v>314220</v>
      </c>
      <c r="C639" s="17" t="s">
        <v>1118</v>
      </c>
      <c r="D639" s="36" t="s">
        <v>62</v>
      </c>
      <c r="E639" s="36" t="s">
        <v>509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 t="shared" si="27"/>
        <v>0</v>
      </c>
      <c r="J639" s="11">
        <v>14913</v>
      </c>
      <c r="K639" s="58" t="s">
        <v>1124</v>
      </c>
      <c r="L639" s="8">
        <f t="shared" si="28"/>
        <v>0</v>
      </c>
      <c r="M639" s="7" t="str">
        <f t="shared" si="29"/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488</v>
      </c>
      <c r="B640" s="7">
        <v>314225</v>
      </c>
      <c r="C640" s="17" t="s">
        <v>1121</v>
      </c>
      <c r="D640" s="36" t="s">
        <v>121</v>
      </c>
      <c r="E640" s="36" t="s">
        <v>510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 t="shared" si="27"/>
        <v>0</v>
      </c>
      <c r="J640" s="11">
        <v>4861</v>
      </c>
      <c r="K640" s="58" t="s">
        <v>1124</v>
      </c>
      <c r="L640" s="8">
        <f t="shared" si="28"/>
        <v>0</v>
      </c>
      <c r="M640" s="7" t="str">
        <f t="shared" si="29"/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491</v>
      </c>
      <c r="B641" s="7">
        <v>314250</v>
      </c>
      <c r="C641" s="17" t="s">
        <v>1111</v>
      </c>
      <c r="D641" s="36" t="s">
        <v>11</v>
      </c>
      <c r="E641" s="36" t="s">
        <v>513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 t="shared" si="27"/>
        <v>0</v>
      </c>
      <c r="J641" s="11">
        <v>2240</v>
      </c>
      <c r="K641" s="58" t="s">
        <v>1124</v>
      </c>
      <c r="L641" s="8">
        <f t="shared" si="28"/>
        <v>0</v>
      </c>
      <c r="M641" s="7" t="str">
        <f t="shared" si="29"/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 t="str">
        <f>VLOOKUP($B641,LIRAa!$1:$1048576,5,FALSE)</f>
        <v>Sem Informação</v>
      </c>
      <c r="S641" s="38"/>
    </row>
    <row r="642" spans="1:19" ht="15.75" x14ac:dyDescent="0.25">
      <c r="A642" s="42">
        <v>492</v>
      </c>
      <c r="B642" s="7">
        <v>314260</v>
      </c>
      <c r="C642" s="17" t="s">
        <v>1117</v>
      </c>
      <c r="D642" s="36" t="s">
        <v>33</v>
      </c>
      <c r="E642" s="36" t="s">
        <v>514</v>
      </c>
      <c r="F642" s="12">
        <f>VLOOKUP(A642,Dengue!$1:$1048576,10,FALSE)</f>
        <v>0</v>
      </c>
      <c r="G642" s="12">
        <f>VLOOKUP($A642,Chik!$1:$1048576,10,FALSE)</f>
        <v>0</v>
      </c>
      <c r="H642" s="12">
        <f>VLOOKUP($A642,zika!$1:$1048576,10,FALSE)</f>
        <v>0</v>
      </c>
      <c r="I642" s="12">
        <f t="shared" si="27"/>
        <v>0</v>
      </c>
      <c r="J642" s="11">
        <v>8648</v>
      </c>
      <c r="K642" s="58" t="s">
        <v>1124</v>
      </c>
      <c r="L642" s="8">
        <f t="shared" si="28"/>
        <v>0</v>
      </c>
      <c r="M642" s="7" t="str">
        <f t="shared" si="29"/>
        <v>Silencioso</v>
      </c>
      <c r="N642" s="7" t="str">
        <f>VLOOKUP($B642,LIRAa!$1:$1048576,3,FALSE)</f>
        <v>Sem Informação</v>
      </c>
      <c r="O642" s="7" t="str">
        <f>VLOOKUP($B642,LIRAa!$1:$1048576,4,FALSE)</f>
        <v>Sem Informação</v>
      </c>
      <c r="P642" s="7" t="str">
        <f>VLOOKUP($B642,LIRAa!$1:$1048576,5,FALSE)</f>
        <v>Sem Informação</v>
      </c>
      <c r="S642" s="38"/>
    </row>
    <row r="643" spans="1:19" ht="15.75" x14ac:dyDescent="0.25">
      <c r="A643" s="42">
        <v>494</v>
      </c>
      <c r="B643" s="7">
        <v>314280</v>
      </c>
      <c r="C643" s="17" t="s">
        <v>1110</v>
      </c>
      <c r="D643" s="36" t="s">
        <v>8</v>
      </c>
      <c r="E643" s="36" t="s">
        <v>516</v>
      </c>
      <c r="F643" s="12">
        <f>VLOOKUP(A643,Dengue!$1:$1048576,10,FALSE)</f>
        <v>0</v>
      </c>
      <c r="G643" s="12">
        <f>VLOOKUP($A643,Chik!$1:$1048576,10,FALSE)</f>
        <v>0</v>
      </c>
      <c r="H643" s="12">
        <f>VLOOKUP($A643,zika!$1:$1048576,10,FALSE)</f>
        <v>0</v>
      </c>
      <c r="I643" s="12">
        <f t="shared" si="27"/>
        <v>0</v>
      </c>
      <c r="J643" s="11">
        <v>20999</v>
      </c>
      <c r="K643" s="58" t="s">
        <v>1124</v>
      </c>
      <c r="L643" s="8">
        <f t="shared" si="28"/>
        <v>0</v>
      </c>
      <c r="M643" s="7" t="str">
        <f t="shared" si="29"/>
        <v>Silencioso</v>
      </c>
      <c r="N643" s="7" t="str">
        <f>VLOOKUP($B643,LIRAa!$1:$1048576,3,FALSE)</f>
        <v>Sem Informação</v>
      </c>
      <c r="O643" s="7">
        <f>VLOOKUP($B643,LIRAa!$1:$1048576,4,FALSE)</f>
        <v>3.7</v>
      </c>
      <c r="P643" s="7">
        <f>VLOOKUP($B643,LIRAa!$1:$1048576,5,FALSE)</f>
        <v>3.9</v>
      </c>
      <c r="S643" s="38"/>
    </row>
    <row r="644" spans="1:19" ht="15.75" x14ac:dyDescent="0.25">
      <c r="A644" s="42">
        <v>495</v>
      </c>
      <c r="B644" s="7">
        <v>314290</v>
      </c>
      <c r="C644" s="17" t="s">
        <v>1121</v>
      </c>
      <c r="D644" s="36" t="s">
        <v>102</v>
      </c>
      <c r="E644" s="36" t="s">
        <v>517</v>
      </c>
      <c r="F644" s="12">
        <f>VLOOKUP(A644,Dengue!$1:$1048576,10,FALSE)</f>
        <v>0</v>
      </c>
      <c r="G644" s="12">
        <f>VLOOKUP($A644,Chik!$1:$1048576,10,FALSE)</f>
        <v>0</v>
      </c>
      <c r="H644" s="12">
        <f>VLOOKUP($A644,zika!$1:$1048576,10,FALSE)</f>
        <v>0</v>
      </c>
      <c r="I644" s="12">
        <f t="shared" si="27"/>
        <v>0</v>
      </c>
      <c r="J644" s="11">
        <v>21017</v>
      </c>
      <c r="K644" s="58" t="s">
        <v>1124</v>
      </c>
      <c r="L644" s="8">
        <f t="shared" si="28"/>
        <v>0</v>
      </c>
      <c r="M644" s="7" t="str">
        <f t="shared" si="29"/>
        <v>Silencioso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4.5999999999999996</v>
      </c>
      <c r="S644" s="38"/>
    </row>
    <row r="645" spans="1:19" ht="15.75" x14ac:dyDescent="0.25">
      <c r="A645" s="42">
        <v>496</v>
      </c>
      <c r="B645" s="7">
        <v>314300</v>
      </c>
      <c r="C645" s="17" t="s">
        <v>1117</v>
      </c>
      <c r="D645" s="36" t="s">
        <v>40</v>
      </c>
      <c r="E645" s="36" t="s">
        <v>518</v>
      </c>
      <c r="F645" s="12">
        <f>VLOOKUP(A645,Dengue!$1:$1048576,10,FALSE)</f>
        <v>0</v>
      </c>
      <c r="G645" s="12">
        <f>VLOOKUP($A645,Chik!$1:$1048576,10,FALSE)</f>
        <v>0</v>
      </c>
      <c r="H645" s="12">
        <f>VLOOKUP($A645,zika!$1:$1048576,10,FALSE)</f>
        <v>0</v>
      </c>
      <c r="I645" s="12">
        <f t="shared" si="27"/>
        <v>0</v>
      </c>
      <c r="J645" s="11">
        <v>13180</v>
      </c>
      <c r="K645" s="58" t="s">
        <v>1124</v>
      </c>
      <c r="L645" s="8">
        <f t="shared" si="28"/>
        <v>0</v>
      </c>
      <c r="M645" s="7" t="str">
        <f t="shared" si="29"/>
        <v>Silencioso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498</v>
      </c>
      <c r="B646" s="7">
        <v>314315</v>
      </c>
      <c r="C646" s="17" t="s">
        <v>1116</v>
      </c>
      <c r="D646" s="36" t="s">
        <v>30</v>
      </c>
      <c r="E646" s="36" t="s">
        <v>520</v>
      </c>
      <c r="F646" s="12">
        <f>VLOOKUP(A646,Dengue!$1:$1048576,10,FALSE)</f>
        <v>0</v>
      </c>
      <c r="G646" s="12">
        <f>VLOOKUP($A646,Chik!$1:$1048576,10,FALSE)</f>
        <v>0</v>
      </c>
      <c r="H646" s="12">
        <f>VLOOKUP($A646,zika!$1:$1048576,10,FALSE)</f>
        <v>0</v>
      </c>
      <c r="I646" s="12">
        <f t="shared" ref="I646:I709" si="30">H646+F646+G646</f>
        <v>0</v>
      </c>
      <c r="J646" s="11">
        <v>4889</v>
      </c>
      <c r="K646" s="58" t="s">
        <v>1124</v>
      </c>
      <c r="L646" s="8">
        <f t="shared" ref="L646:L709" si="31">I646/J646*100000</f>
        <v>0</v>
      </c>
      <c r="M646" s="7" t="str">
        <f t="shared" ref="M646:M709" si="32">IF(L646=0,"Silencioso",IF(AND(L646&gt;0,L646&lt;100),"Baixa",IF(AND(L646&gt;=100,L646&lt;300),"Média",IF(AND(L646&gt;=300,L646&lt;500),"Alta",IF(L646&gt;=500,"Muito Alta","Avaliar")))))</f>
        <v>Silencioso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502</v>
      </c>
      <c r="B647" s="7">
        <v>314345</v>
      </c>
      <c r="C647" s="17" t="s">
        <v>1121</v>
      </c>
      <c r="D647" s="36" t="s">
        <v>102</v>
      </c>
      <c r="E647" s="36" t="s">
        <v>523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 t="shared" si="30"/>
        <v>0</v>
      </c>
      <c r="J647" s="11">
        <v>8180</v>
      </c>
      <c r="K647" s="58" t="s">
        <v>1124</v>
      </c>
      <c r="L647" s="8">
        <f t="shared" si="31"/>
        <v>0</v>
      </c>
      <c r="M647" s="7" t="str">
        <f t="shared" si="32"/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504</v>
      </c>
      <c r="B648" s="7">
        <v>314360</v>
      </c>
      <c r="C648" s="17" t="s">
        <v>1111</v>
      </c>
      <c r="D648" s="36" t="s">
        <v>11</v>
      </c>
      <c r="E648" s="36" t="s">
        <v>525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 t="shared" si="30"/>
        <v>0</v>
      </c>
      <c r="J648" s="11">
        <v>2488</v>
      </c>
      <c r="K648" s="58" t="s">
        <v>1124</v>
      </c>
      <c r="L648" s="8">
        <f t="shared" si="31"/>
        <v>0</v>
      </c>
      <c r="M648" s="7" t="str">
        <f t="shared" si="32"/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505</v>
      </c>
      <c r="B649" s="7">
        <v>314370</v>
      </c>
      <c r="C649" s="17" t="s">
        <v>1111</v>
      </c>
      <c r="D649" s="36" t="s">
        <v>90</v>
      </c>
      <c r="E649" s="36" t="s">
        <v>526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 t="shared" si="30"/>
        <v>0</v>
      </c>
      <c r="J649" s="11">
        <v>3211</v>
      </c>
      <c r="K649" s="58" t="s">
        <v>1124</v>
      </c>
      <c r="L649" s="8">
        <f t="shared" si="31"/>
        <v>0</v>
      </c>
      <c r="M649" s="7" t="str">
        <f t="shared" si="32"/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506</v>
      </c>
      <c r="B650" s="7">
        <v>314380</v>
      </c>
      <c r="C650" s="17" t="s">
        <v>1117</v>
      </c>
      <c r="D650" s="36" t="s">
        <v>36</v>
      </c>
      <c r="E650" s="36" t="s">
        <v>527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 t="shared" si="30"/>
        <v>0</v>
      </c>
      <c r="J650" s="11">
        <v>6065</v>
      </c>
      <c r="K650" s="58" t="s">
        <v>1124</v>
      </c>
      <c r="L650" s="8">
        <f t="shared" si="31"/>
        <v>0</v>
      </c>
      <c r="M650" s="7" t="str">
        <f t="shared" si="32"/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509</v>
      </c>
      <c r="B651" s="7">
        <v>314410</v>
      </c>
      <c r="C651" s="17" t="s">
        <v>1117</v>
      </c>
      <c r="D651" s="36" t="s">
        <v>40</v>
      </c>
      <c r="E651" s="36" t="s">
        <v>530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 t="shared" si="30"/>
        <v>0</v>
      </c>
      <c r="J651" s="11">
        <v>20594</v>
      </c>
      <c r="K651" s="58" t="s">
        <v>1124</v>
      </c>
      <c r="L651" s="8">
        <f t="shared" si="31"/>
        <v>0</v>
      </c>
      <c r="M651" s="7" t="str">
        <f t="shared" si="32"/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510</v>
      </c>
      <c r="B652" s="7">
        <v>314420</v>
      </c>
      <c r="C652" s="17" t="s">
        <v>1113</v>
      </c>
      <c r="D652" s="36" t="s">
        <v>22</v>
      </c>
      <c r="E652" s="36" t="s">
        <v>531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 t="shared" si="30"/>
        <v>0</v>
      </c>
      <c r="J652" s="11">
        <v>3219</v>
      </c>
      <c r="K652" s="58" t="s">
        <v>1124</v>
      </c>
      <c r="L652" s="8">
        <f t="shared" si="31"/>
        <v>0</v>
      </c>
      <c r="M652" s="7" t="str">
        <f t="shared" si="32"/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 t="str">
        <f>VLOOKUP($B652,LIRAa!$1:$1048576,5,FALSE)</f>
        <v>Sem Informação</v>
      </c>
      <c r="S652" s="38"/>
    </row>
    <row r="653" spans="1:19" ht="15.75" x14ac:dyDescent="0.25">
      <c r="A653" s="42">
        <v>511</v>
      </c>
      <c r="B653" s="7">
        <v>314430</v>
      </c>
      <c r="C653" s="17" t="s">
        <v>1116</v>
      </c>
      <c r="D653" s="36" t="s">
        <v>28</v>
      </c>
      <c r="E653" s="36" t="s">
        <v>532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 t="shared" si="30"/>
        <v>0</v>
      </c>
      <c r="J653" s="11">
        <v>40839</v>
      </c>
      <c r="K653" s="58" t="s">
        <v>1125</v>
      </c>
      <c r="L653" s="8">
        <f t="shared" si="31"/>
        <v>0</v>
      </c>
      <c r="M653" s="7" t="str">
        <f t="shared" si="32"/>
        <v>Silencioso</v>
      </c>
      <c r="N653" s="7">
        <f>VLOOKUP($B653,LIRAa!$1:$1048576,3,FALSE)</f>
        <v>3</v>
      </c>
      <c r="O653" s="7">
        <f>VLOOKUP($B653,LIRAa!$1:$1048576,4,FALSE)</f>
        <v>3</v>
      </c>
      <c r="P653" s="7">
        <f>VLOOKUP($B653,LIRAa!$1:$1048576,5,FALSE)</f>
        <v>5.5</v>
      </c>
      <c r="S653" s="38"/>
    </row>
    <row r="654" spans="1:19" ht="15.75" x14ac:dyDescent="0.25">
      <c r="A654" s="42">
        <v>513</v>
      </c>
      <c r="B654" s="7">
        <v>314437</v>
      </c>
      <c r="C654" s="17" t="s">
        <v>1120</v>
      </c>
      <c r="D654" s="36" t="s">
        <v>80</v>
      </c>
      <c r="E654" s="36" t="s">
        <v>534</v>
      </c>
      <c r="F654" s="12">
        <f>VLOOKUP(A654,Dengue!$1:$1048576,10,FALSE)</f>
        <v>0</v>
      </c>
      <c r="G654" s="12">
        <f>VLOOKUP($A654,Chik!$1:$1048576,10,FALSE)</f>
        <v>0</v>
      </c>
      <c r="H654" s="12">
        <f>VLOOKUP($A654,zika!$1:$1048576,10,FALSE)</f>
        <v>0</v>
      </c>
      <c r="I654" s="12">
        <f t="shared" si="30"/>
        <v>0</v>
      </c>
      <c r="J654" s="11">
        <v>3314</v>
      </c>
      <c r="K654" s="58" t="s">
        <v>1124</v>
      </c>
      <c r="L654" s="8">
        <f t="shared" si="31"/>
        <v>0</v>
      </c>
      <c r="M654" s="7" t="str">
        <f t="shared" si="32"/>
        <v>Silencioso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 t="str">
        <f>VLOOKUP($B654,LIRAa!$1:$1048576,5,FALSE)</f>
        <v>Sem Informação</v>
      </c>
      <c r="S654" s="38"/>
    </row>
    <row r="655" spans="1:19" ht="15.75" x14ac:dyDescent="0.25">
      <c r="A655" s="42">
        <v>514</v>
      </c>
      <c r="B655" s="7">
        <v>314440</v>
      </c>
      <c r="C655" s="17" t="s">
        <v>1117</v>
      </c>
      <c r="D655" s="36" t="s">
        <v>36</v>
      </c>
      <c r="E655" s="36" t="s">
        <v>535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 t="shared" si="30"/>
        <v>0</v>
      </c>
      <c r="J655" s="11">
        <v>4731</v>
      </c>
      <c r="K655" s="58" t="s">
        <v>1124</v>
      </c>
      <c r="L655" s="8">
        <f t="shared" si="31"/>
        <v>0</v>
      </c>
      <c r="M655" s="7" t="str">
        <f t="shared" si="32"/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515</v>
      </c>
      <c r="B656" s="7">
        <v>314450</v>
      </c>
      <c r="C656" s="17" t="s">
        <v>1119</v>
      </c>
      <c r="D656" s="36" t="s">
        <v>94</v>
      </c>
      <c r="E656" s="36" t="s">
        <v>536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 t="shared" si="30"/>
        <v>0</v>
      </c>
      <c r="J656" s="11">
        <v>8555</v>
      </c>
      <c r="K656" s="58" t="s">
        <v>1124</v>
      </c>
      <c r="L656" s="8">
        <f t="shared" si="31"/>
        <v>0</v>
      </c>
      <c r="M656" s="7" t="str">
        <f t="shared" si="32"/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19" ht="15.75" x14ac:dyDescent="0.25">
      <c r="A657" s="42">
        <v>517</v>
      </c>
      <c r="B657" s="7">
        <v>314465</v>
      </c>
      <c r="C657" s="17" t="s">
        <v>1121</v>
      </c>
      <c r="D657" s="36" t="s">
        <v>102</v>
      </c>
      <c r="E657" s="36" t="s">
        <v>538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 t="shared" si="30"/>
        <v>0</v>
      </c>
      <c r="J657" s="11">
        <v>10263</v>
      </c>
      <c r="K657" s="58" t="s">
        <v>1124</v>
      </c>
      <c r="L657" s="8">
        <f t="shared" si="31"/>
        <v>0</v>
      </c>
      <c r="M657" s="7" t="str">
        <f t="shared" si="32"/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>
        <f>VLOOKUP($B657,LIRAa!$1:$1048576,5,FALSE)</f>
        <v>6.2</v>
      </c>
      <c r="S657" s="38"/>
    </row>
    <row r="658" spans="1:19" ht="15.75" x14ac:dyDescent="0.25">
      <c r="A658" s="42">
        <v>518</v>
      </c>
      <c r="B658" s="7">
        <v>314467</v>
      </c>
      <c r="C658" s="17" t="s">
        <v>1113</v>
      </c>
      <c r="D658" s="36" t="s">
        <v>22</v>
      </c>
      <c r="E658" s="36" t="s">
        <v>539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 t="shared" si="30"/>
        <v>0</v>
      </c>
      <c r="J658" s="11">
        <v>3255</v>
      </c>
      <c r="K658" s="58" t="s">
        <v>1124</v>
      </c>
      <c r="L658" s="8">
        <f t="shared" si="31"/>
        <v>0</v>
      </c>
      <c r="M658" s="7" t="str">
        <f t="shared" si="32"/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19" ht="15.75" x14ac:dyDescent="0.25">
      <c r="A659" s="42">
        <v>524</v>
      </c>
      <c r="B659" s="7">
        <v>314510</v>
      </c>
      <c r="C659" s="17" t="s">
        <v>1117</v>
      </c>
      <c r="D659" s="36" t="s">
        <v>40</v>
      </c>
      <c r="E659" s="36" t="s">
        <v>545</v>
      </c>
      <c r="F659" s="12">
        <f>VLOOKUP(A659,Dengue!$1:$1048576,10,FALSE)</f>
        <v>0</v>
      </c>
      <c r="G659" s="12">
        <f>VLOOKUP($A659,Chik!$1:$1048576,10,FALSE)</f>
        <v>0</v>
      </c>
      <c r="H659" s="12">
        <f>VLOOKUP($A659,zika!$1:$1048576,10,FALSE)</f>
        <v>0</v>
      </c>
      <c r="I659" s="12">
        <f t="shared" si="30"/>
        <v>0</v>
      </c>
      <c r="J659" s="11">
        <v>16610</v>
      </c>
      <c r="K659" s="58" t="s">
        <v>1124</v>
      </c>
      <c r="L659" s="8">
        <f t="shared" si="31"/>
        <v>0</v>
      </c>
      <c r="M659" s="7" t="str">
        <f t="shared" si="32"/>
        <v>Silencioso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 t="str">
        <f>VLOOKUP($B659,LIRAa!$1:$1048576,5,FALSE)</f>
        <v>Sem Informação</v>
      </c>
      <c r="S659" s="38"/>
    </row>
    <row r="660" spans="1:19" ht="15.75" x14ac:dyDescent="0.25">
      <c r="A660" s="42">
        <v>526</v>
      </c>
      <c r="B660" s="7">
        <v>313660</v>
      </c>
      <c r="C660" s="17" t="s">
        <v>1111</v>
      </c>
      <c r="D660" s="36" t="s">
        <v>98</v>
      </c>
      <c r="E660" s="36" t="s">
        <v>547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 t="shared" si="30"/>
        <v>0</v>
      </c>
      <c r="J660" s="11">
        <v>5718</v>
      </c>
      <c r="K660" s="58" t="s">
        <v>1124</v>
      </c>
      <c r="L660" s="8">
        <f t="shared" si="31"/>
        <v>0</v>
      </c>
      <c r="M660" s="7" t="str">
        <f t="shared" si="32"/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19" ht="15.75" x14ac:dyDescent="0.25">
      <c r="A661" s="42">
        <v>527</v>
      </c>
      <c r="B661" s="7">
        <v>314530</v>
      </c>
      <c r="C661" s="17" t="s">
        <v>1116</v>
      </c>
      <c r="D661" s="36" t="s">
        <v>28</v>
      </c>
      <c r="E661" s="36" t="s">
        <v>548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 t="shared" si="30"/>
        <v>0</v>
      </c>
      <c r="J661" s="11">
        <v>31326</v>
      </c>
      <c r="K661" s="58" t="s">
        <v>1125</v>
      </c>
      <c r="L661" s="8">
        <f t="shared" si="31"/>
        <v>0</v>
      </c>
      <c r="M661" s="7" t="str">
        <f t="shared" si="32"/>
        <v>Silencioso</v>
      </c>
      <c r="N661" s="7">
        <f>VLOOKUP($B661,LIRAa!$1:$1048576,3,FALSE)</f>
        <v>4.5999999999999996</v>
      </c>
      <c r="O661" s="7">
        <f>VLOOKUP($B661,LIRAa!$1:$1048576,4,FALSE)</f>
        <v>4.5</v>
      </c>
      <c r="P661" s="7">
        <f>VLOOKUP($B661,LIRAa!$1:$1048576,5,FALSE)</f>
        <v>1.9</v>
      </c>
      <c r="S661" s="38"/>
    </row>
    <row r="662" spans="1:19" ht="15.75" x14ac:dyDescent="0.25">
      <c r="A662" s="42">
        <v>530</v>
      </c>
      <c r="B662" s="7">
        <v>314540</v>
      </c>
      <c r="C662" s="17" t="s">
        <v>1118</v>
      </c>
      <c r="D662" s="36" t="s">
        <v>57</v>
      </c>
      <c r="E662" s="36" t="s">
        <v>551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 t="shared" si="30"/>
        <v>0</v>
      </c>
      <c r="J662" s="11">
        <v>1775</v>
      </c>
      <c r="K662" s="58" t="s">
        <v>1124</v>
      </c>
      <c r="L662" s="8">
        <f t="shared" si="31"/>
        <v>0</v>
      </c>
      <c r="M662" s="7" t="str">
        <f t="shared" si="32"/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19" ht="15.75" x14ac:dyDescent="0.25">
      <c r="A663" s="42">
        <v>531</v>
      </c>
      <c r="B663" s="7">
        <v>314545</v>
      </c>
      <c r="C663" s="17" t="s">
        <v>1121</v>
      </c>
      <c r="D663" s="36" t="s">
        <v>102</v>
      </c>
      <c r="E663" s="36" t="s">
        <v>552</v>
      </c>
      <c r="F663" s="12">
        <f>VLOOKUP(A663,Dengue!$1:$1048576,10,FALSE)</f>
        <v>0</v>
      </c>
      <c r="G663" s="12">
        <f>VLOOKUP($A663,Chik!$1:$1048576,10,FALSE)</f>
        <v>0</v>
      </c>
      <c r="H663" s="12">
        <f>VLOOKUP($A663,zika!$1:$1048576,10,FALSE)</f>
        <v>0</v>
      </c>
      <c r="I663" s="12">
        <f t="shared" si="30"/>
        <v>0</v>
      </c>
      <c r="J663" s="11">
        <v>6018</v>
      </c>
      <c r="K663" s="58" t="s">
        <v>1124</v>
      </c>
      <c r="L663" s="8">
        <f t="shared" si="31"/>
        <v>0</v>
      </c>
      <c r="M663" s="7" t="str">
        <f t="shared" si="32"/>
        <v>Silencioso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>
        <f>VLOOKUP($B663,LIRAa!$1:$1048576,5,FALSE)</f>
        <v>4.9000000000000004</v>
      </c>
      <c r="S663" s="38"/>
    </row>
    <row r="664" spans="1:19" ht="15.75" x14ac:dyDescent="0.25">
      <c r="A664" s="42">
        <v>532</v>
      </c>
      <c r="B664" s="7">
        <v>314550</v>
      </c>
      <c r="C664" s="17" t="s">
        <v>1117</v>
      </c>
      <c r="D664" s="36" t="s">
        <v>33</v>
      </c>
      <c r="E664" s="36" t="s">
        <v>553</v>
      </c>
      <c r="F664" s="12">
        <f>VLOOKUP(A664,Dengue!$1:$1048576,10,FALSE)</f>
        <v>0</v>
      </c>
      <c r="G664" s="12">
        <f>VLOOKUP($A664,Chik!$1:$1048576,10,FALSE)</f>
        <v>0</v>
      </c>
      <c r="H664" s="12">
        <f>VLOOKUP($A664,zika!$1:$1048576,10,FALSE)</f>
        <v>0</v>
      </c>
      <c r="I664" s="12">
        <f t="shared" si="30"/>
        <v>0</v>
      </c>
      <c r="J664" s="11">
        <v>2765</v>
      </c>
      <c r="K664" s="58" t="s">
        <v>1124</v>
      </c>
      <c r="L664" s="8">
        <f t="shared" si="31"/>
        <v>0</v>
      </c>
      <c r="M664" s="7" t="str">
        <f t="shared" si="32"/>
        <v>Silencioso</v>
      </c>
      <c r="N664" s="7" t="str">
        <f>VLOOKUP($B664,LIRAa!$1:$1048576,3,FALSE)</f>
        <v>Sem Informação</v>
      </c>
      <c r="O664" s="7" t="str">
        <f>VLOOKUP($B664,LIRAa!$1:$1048576,4,FALSE)</f>
        <v>Sem Informação</v>
      </c>
      <c r="P664" s="7" t="str">
        <f>VLOOKUP($B664,LIRAa!$1:$1048576,5,FALSE)</f>
        <v>Sem Informação</v>
      </c>
      <c r="S664" s="38"/>
    </row>
    <row r="665" spans="1:19" ht="15.75" x14ac:dyDescent="0.25">
      <c r="A665" s="42">
        <v>534</v>
      </c>
      <c r="B665" s="7">
        <v>314570</v>
      </c>
      <c r="C665" s="17" t="s">
        <v>1118</v>
      </c>
      <c r="D665" s="36" t="s">
        <v>57</v>
      </c>
      <c r="E665" s="36" t="s">
        <v>555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 t="shared" si="30"/>
        <v>0</v>
      </c>
      <c r="J665" s="11">
        <v>2136</v>
      </c>
      <c r="K665" s="58" t="s">
        <v>1124</v>
      </c>
      <c r="L665" s="8">
        <f t="shared" si="31"/>
        <v>0</v>
      </c>
      <c r="M665" s="7" t="str">
        <f t="shared" si="32"/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19" ht="15.75" x14ac:dyDescent="0.25">
      <c r="A666" s="42">
        <v>535</v>
      </c>
      <c r="B666" s="7">
        <v>314580</v>
      </c>
      <c r="C666" s="17" t="s">
        <v>1115</v>
      </c>
      <c r="D666" s="36" t="s">
        <v>26</v>
      </c>
      <c r="E666" s="36" t="s">
        <v>556</v>
      </c>
      <c r="F666" s="12">
        <f>VLOOKUP(A666,Dengue!$1:$1048576,10,FALSE)</f>
        <v>0</v>
      </c>
      <c r="G666" s="12">
        <f>VLOOKUP($A666,Chik!$1:$1048576,10,FALSE)</f>
        <v>0</v>
      </c>
      <c r="H666" s="12">
        <f>VLOOKUP($A666,zika!$1:$1048576,10,FALSE)</f>
        <v>0</v>
      </c>
      <c r="I666" s="12">
        <f t="shared" si="30"/>
        <v>0</v>
      </c>
      <c r="J666" s="11">
        <v>3144</v>
      </c>
      <c r="K666" s="58" t="s">
        <v>1124</v>
      </c>
      <c r="L666" s="8">
        <f t="shared" si="31"/>
        <v>0</v>
      </c>
      <c r="M666" s="7" t="str">
        <f t="shared" si="32"/>
        <v>Silencioso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19" ht="15.75" x14ac:dyDescent="0.25">
      <c r="A667" s="42">
        <v>536</v>
      </c>
      <c r="B667" s="7">
        <v>314585</v>
      </c>
      <c r="C667" s="17" t="s">
        <v>1112</v>
      </c>
      <c r="D667" s="36" t="s">
        <v>17</v>
      </c>
      <c r="E667" s="36" t="s">
        <v>557</v>
      </c>
      <c r="F667" s="12">
        <f>VLOOKUP(A667,Dengue!$1:$1048576,10,FALSE)</f>
        <v>0</v>
      </c>
      <c r="G667" s="12">
        <f>VLOOKUP($A667,Chik!$1:$1048576,10,FALSE)</f>
        <v>0</v>
      </c>
      <c r="H667" s="12">
        <f>VLOOKUP($A667,zika!$1:$1048576,10,FALSE)</f>
        <v>0</v>
      </c>
      <c r="I667" s="12">
        <f t="shared" si="30"/>
        <v>0</v>
      </c>
      <c r="J667" s="11">
        <v>4647</v>
      </c>
      <c r="K667" s="58" t="s">
        <v>1124</v>
      </c>
      <c r="L667" s="8">
        <f t="shared" si="31"/>
        <v>0</v>
      </c>
      <c r="M667" s="7" t="str">
        <f t="shared" si="32"/>
        <v>Silencioso</v>
      </c>
      <c r="N667" s="7" t="str">
        <f>VLOOKUP($B667,LIRAa!$1:$1048576,3,FALSE)</f>
        <v>Sem Informação</v>
      </c>
      <c r="O667" s="7" t="str">
        <f>VLOOKUP($B667,LIRAa!$1:$1048576,4,FALSE)</f>
        <v>Sem Informação</v>
      </c>
      <c r="P667" s="7" t="str">
        <f>VLOOKUP($B667,LIRAa!$1:$1048576,5,FALSE)</f>
        <v>Sem Informação</v>
      </c>
      <c r="S667" s="38"/>
    </row>
    <row r="668" spans="1:19" ht="15.75" x14ac:dyDescent="0.25">
      <c r="A668" s="42">
        <v>539</v>
      </c>
      <c r="B668" s="7">
        <v>314600</v>
      </c>
      <c r="C668" s="17" t="s">
        <v>1117</v>
      </c>
      <c r="D668" s="36" t="s">
        <v>36</v>
      </c>
      <c r="E668" s="36" t="s">
        <v>560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 t="shared" si="30"/>
        <v>0</v>
      </c>
      <c r="J668" s="11">
        <v>33481</v>
      </c>
      <c r="K668" s="58" t="s">
        <v>1125</v>
      </c>
      <c r="L668" s="8">
        <f t="shared" si="31"/>
        <v>0</v>
      </c>
      <c r="M668" s="7" t="str">
        <f t="shared" si="32"/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19" ht="15.75" x14ac:dyDescent="0.25">
      <c r="A669" s="42">
        <v>541</v>
      </c>
      <c r="B669" s="7">
        <v>314620</v>
      </c>
      <c r="C669" s="17" t="s">
        <v>1116</v>
      </c>
      <c r="D669" s="36" t="s">
        <v>28</v>
      </c>
      <c r="E669" s="36" t="s">
        <v>562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 t="shared" si="30"/>
        <v>0</v>
      </c>
      <c r="J669" s="11">
        <v>5954</v>
      </c>
      <c r="K669" s="58" t="s">
        <v>1124</v>
      </c>
      <c r="L669" s="8">
        <f t="shared" si="31"/>
        <v>0</v>
      </c>
      <c r="M669" s="7" t="str">
        <f t="shared" si="32"/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19" ht="15.75" x14ac:dyDescent="0.25">
      <c r="A670" s="42">
        <v>542</v>
      </c>
      <c r="B670" s="7">
        <v>314625</v>
      </c>
      <c r="C670" s="17" t="s">
        <v>1121</v>
      </c>
      <c r="D670" s="36" t="s">
        <v>102</v>
      </c>
      <c r="E670" s="36" t="s">
        <v>563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 t="shared" si="30"/>
        <v>0</v>
      </c>
      <c r="J670" s="11">
        <v>6332</v>
      </c>
      <c r="K670" s="58" t="s">
        <v>1124</v>
      </c>
      <c r="L670" s="8">
        <f t="shared" si="31"/>
        <v>0</v>
      </c>
      <c r="M670" s="7" t="str">
        <f t="shared" si="32"/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>
        <f>VLOOKUP($B670,LIRAa!$1:$1048576,5,FALSE)</f>
        <v>10.7</v>
      </c>
      <c r="S670" s="38"/>
    </row>
    <row r="671" spans="1:19" ht="15.75" x14ac:dyDescent="0.25">
      <c r="A671" s="42">
        <v>544</v>
      </c>
      <c r="B671" s="7">
        <v>314655</v>
      </c>
      <c r="C671" s="17" t="s">
        <v>1121</v>
      </c>
      <c r="D671" s="36" t="s">
        <v>102</v>
      </c>
      <c r="E671" s="36" t="s">
        <v>565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 t="shared" si="30"/>
        <v>0</v>
      </c>
      <c r="J671" s="11">
        <v>6084</v>
      </c>
      <c r="K671" s="58" t="s">
        <v>1124</v>
      </c>
      <c r="L671" s="8">
        <f t="shared" si="31"/>
        <v>0</v>
      </c>
      <c r="M671" s="7" t="str">
        <f t="shared" si="32"/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19" ht="15.75" x14ac:dyDescent="0.25">
      <c r="A672" s="42">
        <v>546</v>
      </c>
      <c r="B672" s="7">
        <v>314650</v>
      </c>
      <c r="C672" s="17" t="s">
        <v>1115</v>
      </c>
      <c r="D672" s="36" t="s">
        <v>26</v>
      </c>
      <c r="E672" s="36" t="s">
        <v>567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 t="shared" si="30"/>
        <v>0</v>
      </c>
      <c r="J672" s="11">
        <v>8270</v>
      </c>
      <c r="K672" s="58" t="s">
        <v>1124</v>
      </c>
      <c r="L672" s="8">
        <f t="shared" si="31"/>
        <v>0</v>
      </c>
      <c r="M672" s="7" t="str">
        <f t="shared" si="32"/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547</v>
      </c>
      <c r="B673" s="7">
        <v>314660</v>
      </c>
      <c r="C673" s="17" t="s">
        <v>1119</v>
      </c>
      <c r="D673" s="36" t="s">
        <v>41</v>
      </c>
      <c r="E673" s="36" t="s">
        <v>568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 t="shared" si="30"/>
        <v>0</v>
      </c>
      <c r="J673" s="11">
        <v>1535</v>
      </c>
      <c r="K673" s="58" t="s">
        <v>1124</v>
      </c>
      <c r="L673" s="8">
        <f t="shared" si="31"/>
        <v>0</v>
      </c>
      <c r="M673" s="7" t="str">
        <f t="shared" si="32"/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548</v>
      </c>
      <c r="B674" s="7">
        <v>314670</v>
      </c>
      <c r="C674" s="17" t="s">
        <v>1118</v>
      </c>
      <c r="D674" s="36" t="s">
        <v>38</v>
      </c>
      <c r="E674" s="36" t="s">
        <v>569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 t="shared" si="30"/>
        <v>0</v>
      </c>
      <c r="J674" s="11">
        <v>6621</v>
      </c>
      <c r="K674" s="58" t="s">
        <v>1124</v>
      </c>
      <c r="L674" s="8">
        <f t="shared" si="31"/>
        <v>0</v>
      </c>
      <c r="M674" s="7" t="str">
        <f t="shared" si="32"/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549</v>
      </c>
      <c r="B675" s="7">
        <v>314675</v>
      </c>
      <c r="C675" s="17" t="s">
        <v>1116</v>
      </c>
      <c r="D675" s="36" t="s">
        <v>30</v>
      </c>
      <c r="E675" s="36" t="s">
        <v>570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 t="shared" si="30"/>
        <v>0</v>
      </c>
      <c r="J675" s="11">
        <v>5671</v>
      </c>
      <c r="K675" s="58" t="s">
        <v>1124</v>
      </c>
      <c r="L675" s="8">
        <f t="shared" si="31"/>
        <v>0</v>
      </c>
      <c r="M675" s="7" t="str">
        <f t="shared" si="32"/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550</v>
      </c>
      <c r="B676" s="7">
        <v>314690</v>
      </c>
      <c r="C676" s="17" t="s">
        <v>1111</v>
      </c>
      <c r="D676" s="36" t="s">
        <v>11</v>
      </c>
      <c r="E676" s="36" t="s">
        <v>571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 t="shared" si="30"/>
        <v>0</v>
      </c>
      <c r="J676" s="11">
        <v>15543</v>
      </c>
      <c r="K676" s="58" t="s">
        <v>1124</v>
      </c>
      <c r="L676" s="8">
        <f t="shared" si="31"/>
        <v>0</v>
      </c>
      <c r="M676" s="7" t="str">
        <f t="shared" si="32"/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553</v>
      </c>
      <c r="B677" s="7">
        <v>314720</v>
      </c>
      <c r="C677" s="17" t="s">
        <v>1117</v>
      </c>
      <c r="D677" s="36" t="s">
        <v>40</v>
      </c>
      <c r="E677" s="36" t="s">
        <v>574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 t="shared" si="30"/>
        <v>0</v>
      </c>
      <c r="J677" s="11">
        <v>21418</v>
      </c>
      <c r="K677" s="58" t="s">
        <v>1124</v>
      </c>
      <c r="L677" s="8">
        <f t="shared" si="31"/>
        <v>0</v>
      </c>
      <c r="M677" s="7" t="str">
        <f t="shared" si="32"/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554</v>
      </c>
      <c r="B678" s="7">
        <v>314730</v>
      </c>
      <c r="C678" s="17" t="s">
        <v>1117</v>
      </c>
      <c r="D678" s="36" t="s">
        <v>36</v>
      </c>
      <c r="E678" s="36" t="s">
        <v>575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 t="shared" si="30"/>
        <v>0</v>
      </c>
      <c r="J678" s="11">
        <v>20940</v>
      </c>
      <c r="K678" s="58" t="s">
        <v>1124</v>
      </c>
      <c r="L678" s="8">
        <f t="shared" si="31"/>
        <v>0</v>
      </c>
      <c r="M678" s="7" t="str">
        <f t="shared" si="32"/>
        <v>Silencioso</v>
      </c>
      <c r="N678" s="7">
        <f>VLOOKUP($B678,LIRAa!$1:$1048576,3,FALSE)</f>
        <v>0</v>
      </c>
      <c r="O678" s="7">
        <f>VLOOKUP($B678,LIRAa!$1:$1048576,4,FALSE)</f>
        <v>2.2000000000000002</v>
      </c>
      <c r="P678" s="7">
        <f>VLOOKUP($B678,LIRAa!$1:$1048576,5,FALSE)</f>
        <v>0</v>
      </c>
      <c r="S678" s="38"/>
    </row>
    <row r="679" spans="1:19" ht="15.75" x14ac:dyDescent="0.25">
      <c r="A679" s="42">
        <v>556</v>
      </c>
      <c r="B679" s="7">
        <v>314760</v>
      </c>
      <c r="C679" s="17" t="s">
        <v>1117</v>
      </c>
      <c r="D679" s="36" t="s">
        <v>33</v>
      </c>
      <c r="E679" s="36" t="s">
        <v>577</v>
      </c>
      <c r="F679" s="12">
        <f>VLOOKUP(A679,Dengue!$1:$1048576,10,FALSE)</f>
        <v>0</v>
      </c>
      <c r="G679" s="12">
        <f>VLOOKUP($A679,Chik!$1:$1048576,10,FALSE)</f>
        <v>0</v>
      </c>
      <c r="H679" s="12">
        <f>VLOOKUP($A679,zika!$1:$1048576,10,FALSE)</f>
        <v>0</v>
      </c>
      <c r="I679" s="12">
        <f t="shared" si="30"/>
        <v>0</v>
      </c>
      <c r="J679" s="11">
        <v>16294</v>
      </c>
      <c r="K679" s="58" t="s">
        <v>1124</v>
      </c>
      <c r="L679" s="8">
        <f t="shared" si="31"/>
        <v>0</v>
      </c>
      <c r="M679" s="7" t="str">
        <f t="shared" si="32"/>
        <v>Silencioso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558</v>
      </c>
      <c r="B680" s="7">
        <v>314780</v>
      </c>
      <c r="C680" s="17" t="s">
        <v>1118</v>
      </c>
      <c r="D680" s="36" t="s">
        <v>57</v>
      </c>
      <c r="E680" s="36" t="s">
        <v>860</v>
      </c>
      <c r="F680" s="12">
        <f>VLOOKUP(A680,Dengue!$1:$1048576,10,FALSE)</f>
        <v>0</v>
      </c>
      <c r="G680" s="12">
        <f>VLOOKUP($A680,Chik!$1:$1048576,10,FALSE)</f>
        <v>0</v>
      </c>
      <c r="H680" s="12">
        <f>VLOOKUP($A680,zika!$1:$1048576,10,FALSE)</f>
        <v>0</v>
      </c>
      <c r="I680" s="12">
        <f t="shared" si="30"/>
        <v>0</v>
      </c>
      <c r="J680" s="11">
        <v>2048</v>
      </c>
      <c r="K680" s="58" t="s">
        <v>1124</v>
      </c>
      <c r="L680" s="8">
        <f t="shared" si="31"/>
        <v>0</v>
      </c>
      <c r="M680" s="7" t="str">
        <f t="shared" si="32"/>
        <v>Silencioso</v>
      </c>
      <c r="N680" s="7" t="str">
        <f>VLOOKUP($B680,LIRAa!$1:$1048576,3,FALSE)</f>
        <v>Sem Informação</v>
      </c>
      <c r="O680" s="7" t="str">
        <f>VLOOKUP($B680,LIRAa!$1:$1048576,4,FALSE)</f>
        <v>Sem Informação</v>
      </c>
      <c r="P680" s="7" t="str">
        <f>VLOOKUP($B680,LIRAa!$1:$1048576,5,FALSE)</f>
        <v>Sem Informação</v>
      </c>
      <c r="S680" s="38"/>
    </row>
    <row r="681" spans="1:19" ht="15.75" x14ac:dyDescent="0.25">
      <c r="A681" s="42">
        <v>559</v>
      </c>
      <c r="B681" s="7">
        <v>314750</v>
      </c>
      <c r="C681" s="17" t="s">
        <v>1111</v>
      </c>
      <c r="D681" s="36" t="s">
        <v>90</v>
      </c>
      <c r="E681" s="36" t="s">
        <v>579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 t="shared" si="30"/>
        <v>0</v>
      </c>
      <c r="J681" s="11">
        <v>1664</v>
      </c>
      <c r="K681" s="58" t="s">
        <v>1124</v>
      </c>
      <c r="L681" s="8">
        <f t="shared" si="31"/>
        <v>0</v>
      </c>
      <c r="M681" s="7" t="str">
        <f t="shared" si="32"/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561</v>
      </c>
      <c r="B682" s="7">
        <v>314795</v>
      </c>
      <c r="C682" s="17" t="s">
        <v>1121</v>
      </c>
      <c r="D682" s="36" t="s">
        <v>121</v>
      </c>
      <c r="E682" s="36" t="s">
        <v>580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 t="shared" si="30"/>
        <v>0</v>
      </c>
      <c r="J682" s="11">
        <v>5942</v>
      </c>
      <c r="K682" s="58" t="s">
        <v>1124</v>
      </c>
      <c r="L682" s="8">
        <f t="shared" si="31"/>
        <v>0</v>
      </c>
      <c r="M682" s="7" t="str">
        <f t="shared" si="32"/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564</v>
      </c>
      <c r="B683" s="7">
        <v>314820</v>
      </c>
      <c r="C683" s="17" t="s">
        <v>1118</v>
      </c>
      <c r="D683" s="36" t="s">
        <v>62</v>
      </c>
      <c r="E683" s="36" t="s">
        <v>582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 t="shared" si="30"/>
        <v>0</v>
      </c>
      <c r="J683" s="11">
        <v>5652</v>
      </c>
      <c r="K683" s="58" t="s">
        <v>1124</v>
      </c>
      <c r="L683" s="8">
        <f t="shared" si="31"/>
        <v>0</v>
      </c>
      <c r="M683" s="7" t="str">
        <f t="shared" si="32"/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565</v>
      </c>
      <c r="B684" s="7">
        <v>314830</v>
      </c>
      <c r="C684" s="17" t="s">
        <v>1112</v>
      </c>
      <c r="D684" s="36" t="s">
        <v>17</v>
      </c>
      <c r="E684" s="36" t="s">
        <v>583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 t="shared" si="30"/>
        <v>0</v>
      </c>
      <c r="J684" s="11">
        <v>9557</v>
      </c>
      <c r="K684" s="58" t="s">
        <v>1124</v>
      </c>
      <c r="L684" s="8">
        <f t="shared" si="31"/>
        <v>0</v>
      </c>
      <c r="M684" s="7" t="str">
        <f t="shared" si="32"/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567</v>
      </c>
      <c r="B685" s="7">
        <v>314850</v>
      </c>
      <c r="C685" s="17" t="s">
        <v>1116</v>
      </c>
      <c r="D685" s="36" t="s">
        <v>28</v>
      </c>
      <c r="E685" s="36" t="s">
        <v>585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 t="shared" si="30"/>
        <v>0</v>
      </c>
      <c r="J685" s="11">
        <v>8481</v>
      </c>
      <c r="K685" s="58" t="s">
        <v>1124</v>
      </c>
      <c r="L685" s="8">
        <f t="shared" si="31"/>
        <v>0</v>
      </c>
      <c r="M685" s="7" t="str">
        <f t="shared" si="32"/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568</v>
      </c>
      <c r="B686" s="7">
        <v>314860</v>
      </c>
      <c r="C686" s="17" t="s">
        <v>1113</v>
      </c>
      <c r="D686" s="36" t="s">
        <v>22</v>
      </c>
      <c r="E686" s="36" t="s">
        <v>586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 t="shared" si="30"/>
        <v>0</v>
      </c>
      <c r="J686" s="11">
        <v>17545</v>
      </c>
      <c r="K686" s="58" t="s">
        <v>1124</v>
      </c>
      <c r="L686" s="8">
        <f t="shared" si="31"/>
        <v>0</v>
      </c>
      <c r="M686" s="7" t="str">
        <f t="shared" si="32"/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570</v>
      </c>
      <c r="B687" s="7">
        <v>314875</v>
      </c>
      <c r="C687" s="17" t="s">
        <v>1118</v>
      </c>
      <c r="D687" s="36" t="s">
        <v>14</v>
      </c>
      <c r="E687" s="36" t="s">
        <v>587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 t="shared" si="30"/>
        <v>0</v>
      </c>
      <c r="J687" s="11">
        <v>7065</v>
      </c>
      <c r="K687" s="58" t="s">
        <v>1124</v>
      </c>
      <c r="L687" s="8">
        <f t="shared" si="31"/>
        <v>0</v>
      </c>
      <c r="M687" s="7" t="str">
        <f t="shared" si="32"/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571</v>
      </c>
      <c r="B688" s="7">
        <v>314880</v>
      </c>
      <c r="C688" s="17" t="s">
        <v>1112</v>
      </c>
      <c r="D688" s="36" t="s">
        <v>17</v>
      </c>
      <c r="E688" s="36" t="s">
        <v>588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 t="shared" si="30"/>
        <v>0</v>
      </c>
      <c r="J688" s="11">
        <v>3100</v>
      </c>
      <c r="K688" s="58" t="s">
        <v>1124</v>
      </c>
      <c r="L688" s="8">
        <f t="shared" si="31"/>
        <v>0</v>
      </c>
      <c r="M688" s="7" t="str">
        <f t="shared" si="32"/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572</v>
      </c>
      <c r="B689" s="7">
        <v>314890</v>
      </c>
      <c r="C689" s="17" t="s">
        <v>1115</v>
      </c>
      <c r="D689" s="36" t="s">
        <v>26</v>
      </c>
      <c r="E689" s="36" t="s">
        <v>589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 t="shared" si="30"/>
        <v>0</v>
      </c>
      <c r="J689" s="11">
        <v>3969</v>
      </c>
      <c r="K689" s="58" t="s">
        <v>1124</v>
      </c>
      <c r="L689" s="8">
        <f t="shared" si="31"/>
        <v>0</v>
      </c>
      <c r="M689" s="7" t="str">
        <f t="shared" si="32"/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573</v>
      </c>
      <c r="B690" s="7">
        <v>314900</v>
      </c>
      <c r="C690" s="17" t="s">
        <v>1118</v>
      </c>
      <c r="D690" s="36" t="s">
        <v>14</v>
      </c>
      <c r="E690" s="36" t="s">
        <v>590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 t="shared" si="30"/>
        <v>0</v>
      </c>
      <c r="J690" s="11">
        <v>2475</v>
      </c>
      <c r="K690" s="58" t="s">
        <v>1124</v>
      </c>
      <c r="L690" s="8">
        <f t="shared" si="31"/>
        <v>0</v>
      </c>
      <c r="M690" s="7" t="str">
        <f t="shared" si="32"/>
        <v>Silencioso</v>
      </c>
      <c r="N690" s="7" t="str">
        <f>VLOOKUP($B690,LIRAa!$1:$1048576,3,FALSE)</f>
        <v>Sem Informação</v>
      </c>
      <c r="O690" s="7" t="str">
        <f>VLOOKUP($B690,LIRAa!$1:$1048576,4,FALSE)</f>
        <v>Sem Informação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574</v>
      </c>
      <c r="B691" s="7">
        <v>314910</v>
      </c>
      <c r="C691" s="17" t="s">
        <v>1117</v>
      </c>
      <c r="D691" s="36" t="s">
        <v>36</v>
      </c>
      <c r="E691" s="36" t="s">
        <v>591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 t="shared" si="30"/>
        <v>0</v>
      </c>
      <c r="J691" s="11">
        <v>11246</v>
      </c>
      <c r="K691" s="58" t="s">
        <v>1124</v>
      </c>
      <c r="L691" s="8">
        <f t="shared" si="31"/>
        <v>0</v>
      </c>
      <c r="M691" s="7" t="str">
        <f t="shared" si="32"/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575</v>
      </c>
      <c r="B692" s="7">
        <v>314915</v>
      </c>
      <c r="C692" s="17" t="s">
        <v>1121</v>
      </c>
      <c r="D692" s="36" t="s">
        <v>121</v>
      </c>
      <c r="E692" s="36" t="s">
        <v>592</v>
      </c>
      <c r="F692" s="12">
        <f>VLOOKUP(A692,Dengue!$1:$1048576,10,FALSE)</f>
        <v>0</v>
      </c>
      <c r="G692" s="12">
        <f>VLOOKUP($A692,Chik!$1:$1048576,10,FALSE)</f>
        <v>0</v>
      </c>
      <c r="H692" s="12">
        <f>VLOOKUP($A692,zika!$1:$1048576,10,FALSE)</f>
        <v>0</v>
      </c>
      <c r="I692" s="12">
        <f t="shared" si="30"/>
        <v>0</v>
      </c>
      <c r="J692" s="11">
        <v>11453</v>
      </c>
      <c r="K692" s="58" t="s">
        <v>1124</v>
      </c>
      <c r="L692" s="8">
        <f t="shared" si="31"/>
        <v>0</v>
      </c>
      <c r="M692" s="7" t="str">
        <f t="shared" si="32"/>
        <v>Silencioso</v>
      </c>
      <c r="N692" s="7" t="str">
        <f>VLOOKUP($B692,LIRAa!$1:$1048576,3,FALSE)</f>
        <v>Sem Informação</v>
      </c>
      <c r="O692" s="7" t="str">
        <f>VLOOKUP($B692,LIRAa!$1:$1048576,4,FALSE)</f>
        <v>Sem Informação</v>
      </c>
      <c r="P692" s="7" t="str">
        <f>VLOOKUP($B692,LIRAa!$1:$1048576,5,FALSE)</f>
        <v>Sem Informação</v>
      </c>
      <c r="S692" s="38"/>
    </row>
    <row r="693" spans="1:19" ht="15.75" x14ac:dyDescent="0.25">
      <c r="A693" s="42">
        <v>576</v>
      </c>
      <c r="B693" s="7">
        <v>314920</v>
      </c>
      <c r="C693" s="17" t="s">
        <v>1114</v>
      </c>
      <c r="D693" s="36" t="s">
        <v>24</v>
      </c>
      <c r="E693" s="36" t="s">
        <v>593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 t="shared" si="30"/>
        <v>0</v>
      </c>
      <c r="J693" s="11">
        <v>3626</v>
      </c>
      <c r="K693" s="58" t="s">
        <v>1124</v>
      </c>
      <c r="L693" s="8">
        <f t="shared" si="31"/>
        <v>0</v>
      </c>
      <c r="M693" s="7" t="str">
        <f t="shared" si="32"/>
        <v>Silencioso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578</v>
      </c>
      <c r="B694" s="7">
        <v>314940</v>
      </c>
      <c r="C694" s="17" t="s">
        <v>1118</v>
      </c>
      <c r="D694" s="36" t="s">
        <v>57</v>
      </c>
      <c r="E694" s="36" t="s">
        <v>595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 t="shared" si="30"/>
        <v>0</v>
      </c>
      <c r="J694" s="11">
        <v>1808</v>
      </c>
      <c r="K694" s="58" t="s">
        <v>1124</v>
      </c>
      <c r="L694" s="8">
        <f t="shared" si="31"/>
        <v>0</v>
      </c>
      <c r="M694" s="7" t="str">
        <f t="shared" si="32"/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580</v>
      </c>
      <c r="B695" s="7">
        <v>314960</v>
      </c>
      <c r="C695" s="17" t="s">
        <v>1111</v>
      </c>
      <c r="D695" s="36" t="s">
        <v>11</v>
      </c>
      <c r="E695" s="36" t="s">
        <v>597</v>
      </c>
      <c r="F695" s="12">
        <f>VLOOKUP(A695,Dengue!$1:$1048576,10,FALSE)</f>
        <v>0</v>
      </c>
      <c r="G695" s="12">
        <f>VLOOKUP($A695,Chik!$1:$1048576,10,FALSE)</f>
        <v>0</v>
      </c>
      <c r="H695" s="12">
        <f>VLOOKUP($A695,zika!$1:$1048576,10,FALSE)</f>
        <v>0</v>
      </c>
      <c r="I695" s="12">
        <f t="shared" si="30"/>
        <v>0</v>
      </c>
      <c r="J695" s="11">
        <v>4379</v>
      </c>
      <c r="K695" s="58" t="s">
        <v>1124</v>
      </c>
      <c r="L695" s="8">
        <f t="shared" si="31"/>
        <v>0</v>
      </c>
      <c r="M695" s="7" t="str">
        <f t="shared" si="32"/>
        <v>Silencioso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581</v>
      </c>
      <c r="B696" s="7">
        <v>314970</v>
      </c>
      <c r="C696" s="17" t="s">
        <v>1115</v>
      </c>
      <c r="D696" s="36" t="s">
        <v>26</v>
      </c>
      <c r="E696" s="36" t="s">
        <v>598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 t="shared" si="30"/>
        <v>0</v>
      </c>
      <c r="J696" s="11">
        <v>11249</v>
      </c>
      <c r="K696" s="58" t="s">
        <v>1124</v>
      </c>
      <c r="L696" s="8">
        <f t="shared" si="31"/>
        <v>0</v>
      </c>
      <c r="M696" s="7" t="str">
        <f t="shared" si="32"/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583</v>
      </c>
      <c r="B697" s="7">
        <v>314990</v>
      </c>
      <c r="C697" s="17" t="s">
        <v>1117</v>
      </c>
      <c r="D697" s="36" t="s">
        <v>33</v>
      </c>
      <c r="E697" s="36" t="s">
        <v>600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 t="shared" si="30"/>
        <v>0</v>
      </c>
      <c r="J697" s="11">
        <v>21291</v>
      </c>
      <c r="K697" s="58" t="s">
        <v>1124</v>
      </c>
      <c r="L697" s="8">
        <f t="shared" si="31"/>
        <v>0</v>
      </c>
      <c r="M697" s="7" t="str">
        <f t="shared" si="32"/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585</v>
      </c>
      <c r="B698" s="7">
        <v>315000</v>
      </c>
      <c r="C698" s="17" t="s">
        <v>1116</v>
      </c>
      <c r="D698" s="36" t="s">
        <v>28</v>
      </c>
      <c r="E698" s="36" t="s">
        <v>602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 t="shared" si="30"/>
        <v>0</v>
      </c>
      <c r="J698" s="11">
        <v>4246</v>
      </c>
      <c r="K698" s="58" t="s">
        <v>1124</v>
      </c>
      <c r="L698" s="8">
        <f t="shared" si="31"/>
        <v>0</v>
      </c>
      <c r="M698" s="7" t="str">
        <f t="shared" si="32"/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588</v>
      </c>
      <c r="B699" s="7">
        <v>315020</v>
      </c>
      <c r="C699" s="17" t="s">
        <v>1112</v>
      </c>
      <c r="D699" s="36" t="s">
        <v>17</v>
      </c>
      <c r="E699" s="36" t="s">
        <v>605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 t="shared" si="30"/>
        <v>0</v>
      </c>
      <c r="J699" s="11">
        <v>4140</v>
      </c>
      <c r="K699" s="58" t="s">
        <v>1124</v>
      </c>
      <c r="L699" s="8">
        <f t="shared" si="31"/>
        <v>0</v>
      </c>
      <c r="M699" s="7" t="str">
        <f t="shared" si="32"/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589</v>
      </c>
      <c r="B700" s="7">
        <v>315030</v>
      </c>
      <c r="C700" s="17" t="s">
        <v>1119</v>
      </c>
      <c r="D700" s="36" t="s">
        <v>94</v>
      </c>
      <c r="E700" s="36" t="s">
        <v>606</v>
      </c>
      <c r="F700" s="12">
        <f>VLOOKUP(A700,Dengue!$1:$1048576,10,FALSE)</f>
        <v>0</v>
      </c>
      <c r="G700" s="12">
        <f>VLOOKUP($A700,Chik!$1:$1048576,10,FALSE)</f>
        <v>0</v>
      </c>
      <c r="H700" s="12">
        <f>VLOOKUP($A700,zika!$1:$1048576,10,FALSE)</f>
        <v>0</v>
      </c>
      <c r="I700" s="12">
        <f t="shared" si="30"/>
        <v>0</v>
      </c>
      <c r="J700" s="11">
        <v>4528</v>
      </c>
      <c r="K700" s="58" t="s">
        <v>1124</v>
      </c>
      <c r="L700" s="8">
        <f t="shared" si="31"/>
        <v>0</v>
      </c>
      <c r="M700" s="7" t="str">
        <f t="shared" si="32"/>
        <v>Silencioso</v>
      </c>
      <c r="N700" s="7" t="str">
        <f>VLOOKUP($B700,LIRAa!$1:$1048576,3,FALSE)</f>
        <v>Sem Informação</v>
      </c>
      <c r="O700" s="7" t="str">
        <f>VLOOKUP($B700,LIRAa!$1:$1048576,4,FALSE)</f>
        <v>Sem Informação</v>
      </c>
      <c r="P700" s="7" t="str">
        <f>VLOOKUP($B700,LIRAa!$1:$1048576,5,FALSE)</f>
        <v>Sem Informação</v>
      </c>
      <c r="S700" s="38"/>
    </row>
    <row r="701" spans="1:19" ht="15.75" x14ac:dyDescent="0.25">
      <c r="A701" s="42">
        <v>590</v>
      </c>
      <c r="B701" s="7">
        <v>315040</v>
      </c>
      <c r="C701" s="17" t="s">
        <v>1111</v>
      </c>
      <c r="D701" s="36" t="s">
        <v>98</v>
      </c>
      <c r="E701" s="36" t="s">
        <v>607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 t="shared" si="30"/>
        <v>0</v>
      </c>
      <c r="J701" s="11">
        <v>4955</v>
      </c>
      <c r="K701" s="58" t="s">
        <v>1124</v>
      </c>
      <c r="L701" s="8">
        <f t="shared" si="31"/>
        <v>0</v>
      </c>
      <c r="M701" s="7" t="str">
        <f t="shared" si="32"/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593</v>
      </c>
      <c r="B702" s="7">
        <v>315057</v>
      </c>
      <c r="C702" s="17" t="s">
        <v>1121</v>
      </c>
      <c r="D702" s="36" t="s">
        <v>121</v>
      </c>
      <c r="E702" s="36" t="s">
        <v>609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 t="shared" si="30"/>
        <v>0</v>
      </c>
      <c r="J702" s="11">
        <v>7490</v>
      </c>
      <c r="K702" s="58" t="s">
        <v>1124</v>
      </c>
      <c r="L702" s="8">
        <f t="shared" si="31"/>
        <v>0</v>
      </c>
      <c r="M702" s="7" t="str">
        <f t="shared" si="32"/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594</v>
      </c>
      <c r="B703" s="7">
        <v>315060</v>
      </c>
      <c r="C703" s="17" t="s">
        <v>1115</v>
      </c>
      <c r="D703" s="36" t="s">
        <v>26</v>
      </c>
      <c r="E703" s="36" t="s">
        <v>610</v>
      </c>
      <c r="F703" s="12">
        <f>VLOOKUP(A703,Dengue!$1:$1048576,10,FALSE)</f>
        <v>0</v>
      </c>
      <c r="G703" s="12">
        <f>VLOOKUP($A703,Chik!$1:$1048576,10,FALSE)</f>
        <v>0</v>
      </c>
      <c r="H703" s="12">
        <f>VLOOKUP($A703,zika!$1:$1048576,10,FALSE)</f>
        <v>0</v>
      </c>
      <c r="I703" s="12">
        <f t="shared" si="30"/>
        <v>0</v>
      </c>
      <c r="J703" s="11">
        <v>6421</v>
      </c>
      <c r="K703" s="58" t="s">
        <v>1124</v>
      </c>
      <c r="L703" s="8">
        <f t="shared" si="31"/>
        <v>0</v>
      </c>
      <c r="M703" s="7" t="str">
        <f t="shared" si="32"/>
        <v>Silencioso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596</v>
      </c>
      <c r="B704" s="7">
        <v>315080</v>
      </c>
      <c r="C704" s="17" t="s">
        <v>1119</v>
      </c>
      <c r="D704" s="36" t="s">
        <v>41</v>
      </c>
      <c r="E704" s="36" t="s">
        <v>612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 t="shared" si="30"/>
        <v>0</v>
      </c>
      <c r="J704" s="11">
        <v>17618</v>
      </c>
      <c r="K704" s="58" t="s">
        <v>1124</v>
      </c>
      <c r="L704" s="8">
        <f t="shared" si="31"/>
        <v>0</v>
      </c>
      <c r="M704" s="7" t="str">
        <f t="shared" si="32"/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597</v>
      </c>
      <c r="B705" s="7">
        <v>315090</v>
      </c>
      <c r="C705" s="17" t="s">
        <v>1117</v>
      </c>
      <c r="D705" s="36" t="s">
        <v>36</v>
      </c>
      <c r="E705" s="36" t="s">
        <v>613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 t="shared" si="30"/>
        <v>0</v>
      </c>
      <c r="J705" s="11">
        <v>5455</v>
      </c>
      <c r="K705" s="58" t="s">
        <v>1124</v>
      </c>
      <c r="L705" s="8">
        <f t="shared" si="31"/>
        <v>0</v>
      </c>
      <c r="M705" s="7" t="str">
        <f t="shared" si="32"/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598</v>
      </c>
      <c r="B706" s="7">
        <v>315100</v>
      </c>
      <c r="C706" s="17" t="s">
        <v>1117</v>
      </c>
      <c r="D706" s="36" t="s">
        <v>36</v>
      </c>
      <c r="E706" s="36" t="s">
        <v>614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 t="shared" si="30"/>
        <v>0</v>
      </c>
      <c r="J706" s="11">
        <v>8550</v>
      </c>
      <c r="K706" s="58" t="s">
        <v>1124</v>
      </c>
      <c r="L706" s="8">
        <f t="shared" si="31"/>
        <v>0</v>
      </c>
      <c r="M706" s="7" t="str">
        <f t="shared" si="32"/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605</v>
      </c>
      <c r="B707" s="7">
        <v>315170</v>
      </c>
      <c r="C707" s="17" t="s">
        <v>1117</v>
      </c>
      <c r="D707" s="36" t="s">
        <v>40</v>
      </c>
      <c r="E707" s="36" t="s">
        <v>619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 t="shared" si="30"/>
        <v>0</v>
      </c>
      <c r="J707" s="11">
        <v>16734</v>
      </c>
      <c r="K707" s="58" t="s">
        <v>1124</v>
      </c>
      <c r="L707" s="8">
        <f t="shared" si="31"/>
        <v>0</v>
      </c>
      <c r="M707" s="7" t="str">
        <f t="shared" si="32"/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606</v>
      </c>
      <c r="B708" s="7">
        <v>315180</v>
      </c>
      <c r="C708" s="17" t="s">
        <v>1117</v>
      </c>
      <c r="D708" s="36" t="s">
        <v>36</v>
      </c>
      <c r="E708" s="36" t="s">
        <v>620</v>
      </c>
      <c r="F708" s="12">
        <f>VLOOKUP(A708,Dengue!$1:$1048576,10,FALSE)</f>
        <v>0</v>
      </c>
      <c r="G708" s="12">
        <f>VLOOKUP($A708,Chik!$1:$1048576,10,FALSE)</f>
        <v>0</v>
      </c>
      <c r="H708" s="12">
        <f>VLOOKUP($A708,zika!$1:$1048576,10,FALSE)</f>
        <v>0</v>
      </c>
      <c r="I708" s="12">
        <f t="shared" si="30"/>
        <v>0</v>
      </c>
      <c r="J708" s="11">
        <v>166111</v>
      </c>
      <c r="K708" s="58" t="s">
        <v>1127</v>
      </c>
      <c r="L708" s="8">
        <f t="shared" si="31"/>
        <v>0</v>
      </c>
      <c r="M708" s="7" t="str">
        <f t="shared" si="32"/>
        <v>Silencioso</v>
      </c>
      <c r="N708" s="7">
        <f>VLOOKUP($B708,LIRAa!$1:$1048576,3,FALSE)</f>
        <v>0.1</v>
      </c>
      <c r="O708" s="7">
        <f>VLOOKUP($B708,LIRAa!$1:$1048576,4,FALSE)</f>
        <v>0.9</v>
      </c>
      <c r="P708" s="7">
        <f>VLOOKUP($B708,LIRAa!$1:$1048576,5,FALSE)</f>
        <v>0.9</v>
      </c>
      <c r="S708" s="38"/>
    </row>
    <row r="709" spans="1:19" ht="15.75" x14ac:dyDescent="0.25">
      <c r="A709" s="42">
        <v>607</v>
      </c>
      <c r="B709" s="7">
        <v>315190</v>
      </c>
      <c r="C709" s="17" t="s">
        <v>1112</v>
      </c>
      <c r="D709" s="36" t="s">
        <v>14</v>
      </c>
      <c r="E709" s="36" t="s">
        <v>621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 t="shared" si="30"/>
        <v>0</v>
      </c>
      <c r="J709" s="11">
        <v>8508</v>
      </c>
      <c r="K709" s="58" t="s">
        <v>1124</v>
      </c>
      <c r="L709" s="8">
        <f t="shared" si="31"/>
        <v>0</v>
      </c>
      <c r="M709" s="7" t="str">
        <f t="shared" si="32"/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611</v>
      </c>
      <c r="B710" s="7">
        <v>315217</v>
      </c>
      <c r="C710" s="17" t="s">
        <v>1116</v>
      </c>
      <c r="D710" s="36" t="s">
        <v>30</v>
      </c>
      <c r="E710" s="36" t="s">
        <v>624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 t="shared" ref="I710:I773" si="33">H710+F710+G710</f>
        <v>0</v>
      </c>
      <c r="J710" s="11">
        <v>12061</v>
      </c>
      <c r="K710" s="58" t="s">
        <v>1124</v>
      </c>
      <c r="L710" s="8">
        <f t="shared" ref="L710:L773" si="34">I710/J710*100000</f>
        <v>0</v>
      </c>
      <c r="M710" s="7" t="str">
        <f t="shared" ref="M710:M773" si="35"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613</v>
      </c>
      <c r="B711" s="7">
        <v>315230</v>
      </c>
      <c r="C711" s="17" t="s">
        <v>1112</v>
      </c>
      <c r="D711" s="36" t="s">
        <v>17</v>
      </c>
      <c r="E711" s="36" t="s">
        <v>626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 t="shared" si="33"/>
        <v>0</v>
      </c>
      <c r="J711" s="11">
        <v>11208</v>
      </c>
      <c r="K711" s="58" t="s">
        <v>1124</v>
      </c>
      <c r="L711" s="8">
        <f t="shared" si="34"/>
        <v>0</v>
      </c>
      <c r="M711" s="7" t="str">
        <f t="shared" si="35"/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614</v>
      </c>
      <c r="B712" s="7">
        <v>315240</v>
      </c>
      <c r="C712" s="17" t="s">
        <v>1116</v>
      </c>
      <c r="D712" s="36" t="s">
        <v>28</v>
      </c>
      <c r="E712" s="36" t="s">
        <v>627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 t="shared" si="33"/>
        <v>0</v>
      </c>
      <c r="J712" s="11">
        <v>16491</v>
      </c>
      <c r="K712" s="58" t="s">
        <v>1124</v>
      </c>
      <c r="L712" s="8">
        <f t="shared" si="34"/>
        <v>0</v>
      </c>
      <c r="M712" s="7" t="str">
        <f t="shared" si="35"/>
        <v>Silencioso</v>
      </c>
      <c r="N712" s="7" t="str">
        <f>VLOOKUP($B712,LIRAa!$1:$1048576,3,FALSE)</f>
        <v>Sem Informação</v>
      </c>
      <c r="O712" s="7" t="str">
        <f>VLOOKUP($B712,LIRAa!$1:$1048576,4,FALSE)</f>
        <v>Sem Informação</v>
      </c>
      <c r="P712" s="7" t="str">
        <f>VLOOKUP($B712,LIRAa!$1:$1048576,5,FALSE)</f>
        <v>Sem Informação</v>
      </c>
      <c r="S712" s="38"/>
    </row>
    <row r="713" spans="1:19" ht="15.75" x14ac:dyDescent="0.25">
      <c r="A713" s="42">
        <v>616</v>
      </c>
      <c r="B713" s="7">
        <v>315260</v>
      </c>
      <c r="C713" s="17" t="s">
        <v>1117</v>
      </c>
      <c r="D713" s="36" t="s">
        <v>33</v>
      </c>
      <c r="E713" s="36" t="s">
        <v>628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 t="shared" si="33"/>
        <v>0</v>
      </c>
      <c r="J713" s="11">
        <v>5981</v>
      </c>
      <c r="K713" s="58" t="s">
        <v>1124</v>
      </c>
      <c r="L713" s="8">
        <f t="shared" si="34"/>
        <v>0</v>
      </c>
      <c r="M713" s="7" t="str">
        <f t="shared" si="35"/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617</v>
      </c>
      <c r="B714" s="7">
        <v>315270</v>
      </c>
      <c r="C714" s="17" t="s">
        <v>1119</v>
      </c>
      <c r="D714" s="36" t="s">
        <v>94</v>
      </c>
      <c r="E714" s="36" t="s">
        <v>629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 t="shared" si="33"/>
        <v>0</v>
      </c>
      <c r="J714" s="11">
        <v>8979</v>
      </c>
      <c r="K714" s="58" t="s">
        <v>1124</v>
      </c>
      <c r="L714" s="8">
        <f t="shared" si="34"/>
        <v>0</v>
      </c>
      <c r="M714" s="7" t="str">
        <f t="shared" si="35"/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619</v>
      </c>
      <c r="B715" s="7">
        <v>315290</v>
      </c>
      <c r="C715" s="17" t="s">
        <v>1117</v>
      </c>
      <c r="D715" s="36" t="s">
        <v>45</v>
      </c>
      <c r="E715" s="36" t="s">
        <v>631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 t="shared" si="33"/>
        <v>0</v>
      </c>
      <c r="J715" s="11">
        <v>8642</v>
      </c>
      <c r="K715" s="58" t="s">
        <v>1124</v>
      </c>
      <c r="L715" s="8">
        <f t="shared" si="34"/>
        <v>0</v>
      </c>
      <c r="M715" s="7" t="str">
        <f t="shared" si="35"/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620</v>
      </c>
      <c r="B716" s="7">
        <v>315300</v>
      </c>
      <c r="C716" s="17" t="s">
        <v>1114</v>
      </c>
      <c r="D716" s="36" t="s">
        <v>24</v>
      </c>
      <c r="E716" s="36" t="s">
        <v>632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 t="shared" si="33"/>
        <v>0</v>
      </c>
      <c r="J716" s="11">
        <v>3573</v>
      </c>
      <c r="K716" s="58" t="s">
        <v>1124</v>
      </c>
      <c r="L716" s="8">
        <f t="shared" si="34"/>
        <v>0</v>
      </c>
      <c r="M716" s="7" t="str">
        <f t="shared" si="35"/>
        <v>Silencioso</v>
      </c>
      <c r="N716" s="7" t="str">
        <f>VLOOKUP($B716,LIRAa!$1:$1048576,3,FALSE)</f>
        <v>Sem Informação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622</v>
      </c>
      <c r="B717" s="7">
        <v>315320</v>
      </c>
      <c r="C717" s="17" t="s">
        <v>1111</v>
      </c>
      <c r="D717" s="36" t="s">
        <v>11</v>
      </c>
      <c r="E717" s="36" t="s">
        <v>634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 t="shared" si="33"/>
        <v>0</v>
      </c>
      <c r="J717" s="11">
        <v>3676</v>
      </c>
      <c r="K717" s="58" t="s">
        <v>1124</v>
      </c>
      <c r="L717" s="8">
        <f t="shared" si="34"/>
        <v>0</v>
      </c>
      <c r="M717" s="7" t="str">
        <f t="shared" si="35"/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623</v>
      </c>
      <c r="B718" s="7">
        <v>315330</v>
      </c>
      <c r="C718" s="17" t="s">
        <v>432</v>
      </c>
      <c r="D718" s="36" t="s">
        <v>53</v>
      </c>
      <c r="E718" s="36" t="s">
        <v>635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 t="shared" si="33"/>
        <v>0</v>
      </c>
      <c r="J718" s="11">
        <v>3004</v>
      </c>
      <c r="K718" s="58" t="s">
        <v>1124</v>
      </c>
      <c r="L718" s="8">
        <f t="shared" si="34"/>
        <v>0</v>
      </c>
      <c r="M718" s="7" t="str">
        <f t="shared" si="35"/>
        <v>Silencioso</v>
      </c>
      <c r="N718" s="7" t="str">
        <f>VLOOKUP($B718,LIRAa!$1:$1048576,3,FALSE)</f>
        <v>Sem Informação</v>
      </c>
      <c r="O718" s="7" t="str">
        <f>VLOOKUP($B718,LIRAa!$1:$1048576,4,FALSE)</f>
        <v>Sem Informação</v>
      </c>
      <c r="P718" s="7" t="str">
        <f>VLOOKUP($B718,LIRAa!$1:$1048576,5,FALSE)</f>
        <v>Sem Informação</v>
      </c>
      <c r="S718" s="38"/>
    </row>
    <row r="719" spans="1:19" ht="15.75" x14ac:dyDescent="0.25">
      <c r="A719" s="42">
        <v>624</v>
      </c>
      <c r="B719" s="7">
        <v>315340</v>
      </c>
      <c r="C719" s="17" t="s">
        <v>1120</v>
      </c>
      <c r="D719" s="36" t="s">
        <v>71</v>
      </c>
      <c r="E719" s="36" t="s">
        <v>636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 t="shared" si="33"/>
        <v>0</v>
      </c>
      <c r="J719" s="11">
        <v>19377</v>
      </c>
      <c r="K719" s="58" t="s">
        <v>1124</v>
      </c>
      <c r="L719" s="8">
        <f t="shared" si="34"/>
        <v>0</v>
      </c>
      <c r="M719" s="7" t="str">
        <f t="shared" si="35"/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625</v>
      </c>
      <c r="B720" s="7">
        <v>315360</v>
      </c>
      <c r="C720" s="17" t="s">
        <v>1111</v>
      </c>
      <c r="D720" s="36" t="s">
        <v>11</v>
      </c>
      <c r="E720" s="36" t="s">
        <v>637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 t="shared" si="33"/>
        <v>0</v>
      </c>
      <c r="J720" s="11">
        <v>10629</v>
      </c>
      <c r="K720" s="58" t="s">
        <v>1124</v>
      </c>
      <c r="L720" s="8">
        <f t="shared" si="34"/>
        <v>0</v>
      </c>
      <c r="M720" s="7" t="str">
        <f t="shared" si="35"/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627</v>
      </c>
      <c r="B721" s="7">
        <v>315380</v>
      </c>
      <c r="C721" s="17" t="s">
        <v>1119</v>
      </c>
      <c r="D721" s="36" t="s">
        <v>41</v>
      </c>
      <c r="E721" s="36" t="s">
        <v>863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 t="shared" si="33"/>
        <v>0</v>
      </c>
      <c r="J721" s="11">
        <v>1934</v>
      </c>
      <c r="K721" s="58" t="s">
        <v>1124</v>
      </c>
      <c r="L721" s="8">
        <f t="shared" si="34"/>
        <v>0</v>
      </c>
      <c r="M721" s="7" t="str">
        <f t="shared" si="35"/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628</v>
      </c>
      <c r="B722" s="7">
        <v>315390</v>
      </c>
      <c r="C722" s="17" t="s">
        <v>1111</v>
      </c>
      <c r="D722" s="36" t="s">
        <v>98</v>
      </c>
      <c r="E722" s="36" t="s">
        <v>639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 t="shared" si="33"/>
        <v>0</v>
      </c>
      <c r="J722" s="11">
        <v>16277</v>
      </c>
      <c r="K722" s="58" t="s">
        <v>1124</v>
      </c>
      <c r="L722" s="8">
        <f t="shared" si="34"/>
        <v>0</v>
      </c>
      <c r="M722" s="7" t="str">
        <f t="shared" si="35"/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>
        <f>VLOOKUP($B722,LIRAa!$1:$1048576,5,FALSE)</f>
        <v>0.4</v>
      </c>
      <c r="S722" s="38"/>
    </row>
    <row r="723" spans="1:19" ht="15.75" x14ac:dyDescent="0.25">
      <c r="A723" s="42">
        <v>629</v>
      </c>
      <c r="B723" s="7">
        <v>315400</v>
      </c>
      <c r="C723" s="17" t="s">
        <v>1112</v>
      </c>
      <c r="D723" s="36" t="s">
        <v>17</v>
      </c>
      <c r="E723" s="36" t="s">
        <v>640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 t="shared" si="33"/>
        <v>0</v>
      </c>
      <c r="J723" s="11">
        <v>23814</v>
      </c>
      <c r="K723" s="58" t="s">
        <v>1124</v>
      </c>
      <c r="L723" s="8">
        <f t="shared" si="34"/>
        <v>0</v>
      </c>
      <c r="M723" s="7" t="str">
        <f t="shared" si="35"/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631</v>
      </c>
      <c r="B724" s="7">
        <v>315415</v>
      </c>
      <c r="C724" s="17" t="s">
        <v>1112</v>
      </c>
      <c r="D724" s="36" t="s">
        <v>14</v>
      </c>
      <c r="E724" s="36" t="s">
        <v>642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 t="shared" si="33"/>
        <v>0</v>
      </c>
      <c r="J724" s="11">
        <v>7105</v>
      </c>
      <c r="K724" s="58" t="s">
        <v>1124</v>
      </c>
      <c r="L724" s="8">
        <f t="shared" si="34"/>
        <v>0</v>
      </c>
      <c r="M724" s="7" t="str">
        <f t="shared" si="35"/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632</v>
      </c>
      <c r="B725" s="7">
        <v>315420</v>
      </c>
      <c r="C725" s="17" t="s">
        <v>1119</v>
      </c>
      <c r="D725" s="36" t="s">
        <v>94</v>
      </c>
      <c r="E725" s="36" t="s">
        <v>643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 t="shared" si="33"/>
        <v>0</v>
      </c>
      <c r="J725" s="11">
        <v>11459</v>
      </c>
      <c r="K725" s="58" t="s">
        <v>1124</v>
      </c>
      <c r="L725" s="8">
        <f t="shared" si="34"/>
        <v>0</v>
      </c>
      <c r="M725" s="7" t="str">
        <f t="shared" si="35"/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634</v>
      </c>
      <c r="B726" s="7">
        <v>315440</v>
      </c>
      <c r="C726" s="17" t="s">
        <v>1119</v>
      </c>
      <c r="D726" s="36" t="s">
        <v>41</v>
      </c>
      <c r="E726" s="36" t="s">
        <v>645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 t="shared" si="33"/>
        <v>0</v>
      </c>
      <c r="J726" s="11">
        <v>4798</v>
      </c>
      <c r="K726" s="58" t="s">
        <v>1124</v>
      </c>
      <c r="L726" s="8">
        <f t="shared" si="34"/>
        <v>0</v>
      </c>
      <c r="M726" s="7" t="str">
        <f t="shared" si="35"/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635</v>
      </c>
      <c r="B727" s="7">
        <v>315445</v>
      </c>
      <c r="C727" s="17" t="s">
        <v>1120</v>
      </c>
      <c r="D727" s="36" t="s">
        <v>80</v>
      </c>
      <c r="E727" s="36" t="s">
        <v>646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 t="shared" si="33"/>
        <v>0</v>
      </c>
      <c r="J727" s="11">
        <v>8138</v>
      </c>
      <c r="K727" s="58" t="s">
        <v>1124</v>
      </c>
      <c r="L727" s="8">
        <f t="shared" si="34"/>
        <v>0</v>
      </c>
      <c r="M727" s="7" t="str">
        <f t="shared" si="35"/>
        <v>Silencioso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642</v>
      </c>
      <c r="B728" s="7">
        <v>315500</v>
      </c>
      <c r="C728" s="17" t="s">
        <v>1112</v>
      </c>
      <c r="D728" s="36" t="s">
        <v>17</v>
      </c>
      <c r="E728" s="36" t="s">
        <v>653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 t="shared" si="33"/>
        <v>0</v>
      </c>
      <c r="J728" s="11">
        <v>2599</v>
      </c>
      <c r="K728" s="58" t="s">
        <v>1124</v>
      </c>
      <c r="L728" s="8">
        <f t="shared" si="34"/>
        <v>0</v>
      </c>
      <c r="M728" s="7" t="str">
        <f t="shared" si="35"/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643</v>
      </c>
      <c r="B729" s="7">
        <v>315520</v>
      </c>
      <c r="C729" s="17" t="s">
        <v>1119</v>
      </c>
      <c r="D729" s="36" t="s">
        <v>41</v>
      </c>
      <c r="E729" s="36" t="s">
        <v>654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 t="shared" si="33"/>
        <v>0</v>
      </c>
      <c r="J729" s="11">
        <v>5549</v>
      </c>
      <c r="K729" s="58" t="s">
        <v>1124</v>
      </c>
      <c r="L729" s="8">
        <f t="shared" si="34"/>
        <v>0</v>
      </c>
      <c r="M729" s="7" t="str">
        <f t="shared" si="35"/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646</v>
      </c>
      <c r="B730" s="7">
        <v>315550</v>
      </c>
      <c r="C730" s="17" t="s">
        <v>1120</v>
      </c>
      <c r="D730" s="36" t="s">
        <v>71</v>
      </c>
      <c r="E730" s="36" t="s">
        <v>657</v>
      </c>
      <c r="F730" s="12">
        <f>VLOOKUP(A730,Dengue!$1:$1048576,10,FALSE)</f>
        <v>0</v>
      </c>
      <c r="G730" s="12">
        <f>VLOOKUP($A730,Chik!$1:$1048576,10,FALSE)</f>
        <v>0</v>
      </c>
      <c r="H730" s="12">
        <f>VLOOKUP($A730,zika!$1:$1048576,10,FALSE)</f>
        <v>0</v>
      </c>
      <c r="I730" s="12">
        <f t="shared" si="33"/>
        <v>0</v>
      </c>
      <c r="J730" s="11">
        <v>12291</v>
      </c>
      <c r="K730" s="58" t="s">
        <v>1124</v>
      </c>
      <c r="L730" s="8">
        <f t="shared" si="34"/>
        <v>0</v>
      </c>
      <c r="M730" s="7" t="str">
        <f t="shared" si="35"/>
        <v>Silencioso</v>
      </c>
      <c r="N730" s="7" t="str">
        <f>VLOOKUP($B730,LIRAa!$1:$1048576,3,FALSE)</f>
        <v>Sem Informação</v>
      </c>
      <c r="O730" s="7" t="str">
        <f>VLOOKUP($B730,LIRAa!$1:$1048576,4,FALSE)</f>
        <v>Sem Informação</v>
      </c>
      <c r="P730" s="7" t="str">
        <f>VLOOKUP($B730,LIRAa!$1:$1048576,5,FALSE)</f>
        <v>Sem Informação</v>
      </c>
      <c r="S730" s="38"/>
    </row>
    <row r="731" spans="1:19" ht="15.75" x14ac:dyDescent="0.25">
      <c r="A731" s="42">
        <v>647</v>
      </c>
      <c r="B731" s="7">
        <v>315560</v>
      </c>
      <c r="C731" s="17" t="s">
        <v>1121</v>
      </c>
      <c r="D731" s="36" t="s">
        <v>102</v>
      </c>
      <c r="E731" s="36" t="s">
        <v>658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 t="shared" si="33"/>
        <v>0</v>
      </c>
      <c r="J731" s="11">
        <v>30779</v>
      </c>
      <c r="K731" s="58" t="s">
        <v>1125</v>
      </c>
      <c r="L731" s="8">
        <f t="shared" si="34"/>
        <v>0</v>
      </c>
      <c r="M731" s="7" t="str">
        <f t="shared" si="35"/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>
        <f>VLOOKUP($B731,LIRAa!$1:$1048576,5,FALSE)</f>
        <v>2.7</v>
      </c>
      <c r="S731" s="38"/>
    </row>
    <row r="732" spans="1:19" ht="15.75" x14ac:dyDescent="0.25">
      <c r="A732" s="42">
        <v>648</v>
      </c>
      <c r="B732" s="7">
        <v>315570</v>
      </c>
      <c r="C732" s="17" t="s">
        <v>1111</v>
      </c>
      <c r="D732" s="36" t="s">
        <v>90</v>
      </c>
      <c r="E732" s="36" t="s">
        <v>659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 t="shared" si="33"/>
        <v>0</v>
      </c>
      <c r="J732" s="11">
        <v>14346</v>
      </c>
      <c r="K732" s="58" t="s">
        <v>1124</v>
      </c>
      <c r="L732" s="8">
        <f t="shared" si="34"/>
        <v>0</v>
      </c>
      <c r="M732" s="7" t="str">
        <f t="shared" si="35"/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650</v>
      </c>
      <c r="B733" s="7">
        <v>315590</v>
      </c>
      <c r="C733" s="17" t="s">
        <v>1118</v>
      </c>
      <c r="D733" s="36" t="s">
        <v>57</v>
      </c>
      <c r="E733" s="36" t="s">
        <v>661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 t="shared" si="33"/>
        <v>0</v>
      </c>
      <c r="J733" s="11">
        <v>5467</v>
      </c>
      <c r="K733" s="58" t="s">
        <v>1124</v>
      </c>
      <c r="L733" s="8">
        <f t="shared" si="34"/>
        <v>0</v>
      </c>
      <c r="M733" s="7" t="str">
        <f t="shared" si="35"/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651</v>
      </c>
      <c r="B734" s="7">
        <v>315600</v>
      </c>
      <c r="C734" s="17" t="s">
        <v>1111</v>
      </c>
      <c r="D734" s="36" t="s">
        <v>53</v>
      </c>
      <c r="E734" s="36" t="s">
        <v>662</v>
      </c>
      <c r="F734" s="12">
        <f>VLOOKUP(A734,Dengue!$1:$1048576,10,FALSE)</f>
        <v>0</v>
      </c>
      <c r="G734" s="12">
        <f>VLOOKUP($A734,Chik!$1:$1048576,10,FALSE)</f>
        <v>0</v>
      </c>
      <c r="H734" s="12">
        <f>VLOOKUP($A734,zika!$1:$1048576,10,FALSE)</f>
        <v>0</v>
      </c>
      <c r="I734" s="12">
        <f t="shared" si="33"/>
        <v>0</v>
      </c>
      <c r="J734" s="11">
        <v>12957</v>
      </c>
      <c r="K734" s="58" t="s">
        <v>1124</v>
      </c>
      <c r="L734" s="8">
        <f t="shared" si="34"/>
        <v>0</v>
      </c>
      <c r="M734" s="7" t="str">
        <f t="shared" si="35"/>
        <v>Silencioso</v>
      </c>
      <c r="N734" s="7" t="str">
        <f>VLOOKUP($B734,LIRAa!$1:$1048576,3,FALSE)</f>
        <v>Sem Informação</v>
      </c>
      <c r="O734" s="7" t="str">
        <f>VLOOKUP($B734,LIRAa!$1:$1048576,4,FALSE)</f>
        <v>Sem Informação</v>
      </c>
      <c r="P734" s="7" t="str">
        <f>VLOOKUP($B734,LIRAa!$1:$1048576,5,FALSE)</f>
        <v>Sem Informação</v>
      </c>
      <c r="S734" s="38"/>
    </row>
    <row r="735" spans="1:19" ht="15.75" x14ac:dyDescent="0.25">
      <c r="A735" s="42">
        <v>653</v>
      </c>
      <c r="B735" s="7">
        <v>315620</v>
      </c>
      <c r="C735" s="17" t="s">
        <v>1118</v>
      </c>
      <c r="D735" s="36" t="s">
        <v>57</v>
      </c>
      <c r="E735" s="36" t="s">
        <v>664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 t="shared" si="33"/>
        <v>0</v>
      </c>
      <c r="J735" s="11">
        <v>2289</v>
      </c>
      <c r="K735" s="58" t="s">
        <v>1124</v>
      </c>
      <c r="L735" s="8">
        <f t="shared" si="34"/>
        <v>0</v>
      </c>
      <c r="M735" s="7" t="str">
        <f t="shared" si="35"/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654</v>
      </c>
      <c r="B736" s="7">
        <v>315630</v>
      </c>
      <c r="C736" s="17" t="s">
        <v>1118</v>
      </c>
      <c r="D736" s="36" t="s">
        <v>62</v>
      </c>
      <c r="E736" s="36" t="s">
        <v>665</v>
      </c>
      <c r="F736" s="12">
        <f>VLOOKUP(A736,Dengue!$1:$1048576,10,FALSE)</f>
        <v>0</v>
      </c>
      <c r="G736" s="12">
        <f>VLOOKUP($A736,Chik!$1:$1048576,10,FALSE)</f>
        <v>0</v>
      </c>
      <c r="H736" s="12">
        <f>VLOOKUP($A736,zika!$1:$1048576,10,FALSE)</f>
        <v>0</v>
      </c>
      <c r="I736" s="12">
        <f t="shared" si="33"/>
        <v>0</v>
      </c>
      <c r="J736" s="11">
        <v>7991</v>
      </c>
      <c r="K736" s="58" t="s">
        <v>1124</v>
      </c>
      <c r="L736" s="8">
        <f t="shared" si="34"/>
        <v>0</v>
      </c>
      <c r="M736" s="7" t="str">
        <f t="shared" si="35"/>
        <v>Silencioso</v>
      </c>
      <c r="N736" s="7" t="str">
        <f>VLOOKUP($B736,LIRAa!$1:$1048576,3,FALSE)</f>
        <v>Sem Informação</v>
      </c>
      <c r="O736" s="7" t="str">
        <f>VLOOKUP($B736,LIRAa!$1:$1048576,4,FALSE)</f>
        <v>Sem Informação</v>
      </c>
      <c r="P736" s="7">
        <f>VLOOKUP($B736,LIRAa!$1:$1048576,5,FALSE)</f>
        <v>1.4</v>
      </c>
      <c r="S736" s="38"/>
    </row>
    <row r="737" spans="1:19" ht="15.75" x14ac:dyDescent="0.25">
      <c r="A737" s="42">
        <v>655</v>
      </c>
      <c r="B737" s="7">
        <v>315640</v>
      </c>
      <c r="C737" s="17" t="s">
        <v>1110</v>
      </c>
      <c r="D737" s="36" t="s">
        <v>8</v>
      </c>
      <c r="E737" s="36" t="s">
        <v>666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 t="shared" si="33"/>
        <v>0</v>
      </c>
      <c r="J737" s="11">
        <v>3547</v>
      </c>
      <c r="K737" s="58" t="s">
        <v>1124</v>
      </c>
      <c r="L737" s="8">
        <f t="shared" si="34"/>
        <v>0</v>
      </c>
      <c r="M737" s="7" t="str">
        <f t="shared" si="35"/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19" ht="15.75" x14ac:dyDescent="0.25">
      <c r="A738" s="42">
        <v>656</v>
      </c>
      <c r="B738" s="7">
        <v>315645</v>
      </c>
      <c r="C738" s="17" t="s">
        <v>1118</v>
      </c>
      <c r="D738" s="36" t="s">
        <v>62</v>
      </c>
      <c r="E738" s="36" t="s">
        <v>667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 t="shared" si="33"/>
        <v>0</v>
      </c>
      <c r="J738" s="11">
        <v>4566</v>
      </c>
      <c r="K738" s="58" t="s">
        <v>1124</v>
      </c>
      <c r="L738" s="8">
        <f t="shared" si="34"/>
        <v>0</v>
      </c>
      <c r="M738" s="7" t="str">
        <f t="shared" si="35"/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19" ht="15.75" x14ac:dyDescent="0.25">
      <c r="A739" s="42">
        <v>657</v>
      </c>
      <c r="B739" s="7">
        <v>315650</v>
      </c>
      <c r="C739" s="17" t="s">
        <v>1121</v>
      </c>
      <c r="D739" s="36" t="s">
        <v>102</v>
      </c>
      <c r="E739" s="36" t="s">
        <v>668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 t="shared" si="33"/>
        <v>0</v>
      </c>
      <c r="J739" s="11">
        <v>6198</v>
      </c>
      <c r="K739" s="58" t="s">
        <v>1124</v>
      </c>
      <c r="L739" s="8">
        <f t="shared" si="34"/>
        <v>0</v>
      </c>
      <c r="M739" s="7" t="str">
        <f t="shared" si="35"/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19" ht="15.75" x14ac:dyDescent="0.25">
      <c r="A740" s="42">
        <v>660</v>
      </c>
      <c r="B740" s="7">
        <v>315680</v>
      </c>
      <c r="C740" s="17" t="s">
        <v>1111</v>
      </c>
      <c r="D740" s="36" t="s">
        <v>53</v>
      </c>
      <c r="E740" s="36" t="s">
        <v>671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 t="shared" si="33"/>
        <v>0</v>
      </c>
      <c r="J740" s="11">
        <v>15525</v>
      </c>
      <c r="K740" s="58" t="s">
        <v>1124</v>
      </c>
      <c r="L740" s="8">
        <f t="shared" si="34"/>
        <v>0</v>
      </c>
      <c r="M740" s="7" t="str">
        <f t="shared" si="35"/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19" ht="15.75" x14ac:dyDescent="0.25">
      <c r="A741" s="42">
        <v>664</v>
      </c>
      <c r="B741" s="7">
        <v>315720</v>
      </c>
      <c r="C741" s="17" t="s">
        <v>1111</v>
      </c>
      <c r="D741" s="36" t="s">
        <v>90</v>
      </c>
      <c r="E741" s="36" t="s">
        <v>675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 t="shared" si="33"/>
        <v>0</v>
      </c>
      <c r="J741" s="11">
        <v>30807</v>
      </c>
      <c r="K741" s="58" t="s">
        <v>1125</v>
      </c>
      <c r="L741" s="8">
        <f t="shared" si="34"/>
        <v>0</v>
      </c>
      <c r="M741" s="7" t="str">
        <f t="shared" si="35"/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 t="str">
        <f>VLOOKUP($B741,LIRAa!$1:$1048576,5,FALSE)</f>
        <v>Sem Informação</v>
      </c>
      <c r="S741" s="38"/>
    </row>
    <row r="742" spans="1:19" ht="15.75" x14ac:dyDescent="0.25">
      <c r="A742" s="42">
        <v>665</v>
      </c>
      <c r="B742" s="7">
        <v>315725</v>
      </c>
      <c r="C742" s="17" t="s">
        <v>1113</v>
      </c>
      <c r="D742" s="36" t="s">
        <v>20</v>
      </c>
      <c r="E742" s="36" t="s">
        <v>676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 t="shared" si="33"/>
        <v>0</v>
      </c>
      <c r="J742" s="11">
        <v>8113</v>
      </c>
      <c r="K742" s="58" t="s">
        <v>1124</v>
      </c>
      <c r="L742" s="8">
        <f t="shared" si="34"/>
        <v>0</v>
      </c>
      <c r="M742" s="7" t="str">
        <f t="shared" si="35"/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19" ht="15.75" x14ac:dyDescent="0.25">
      <c r="A743" s="42">
        <v>666</v>
      </c>
      <c r="B743" s="7">
        <v>315727</v>
      </c>
      <c r="C743" s="17" t="s">
        <v>1118</v>
      </c>
      <c r="D743" s="36" t="s">
        <v>57</v>
      </c>
      <c r="E743" s="36" t="s">
        <v>677</v>
      </c>
      <c r="F743" s="12">
        <f>VLOOKUP(A743,Dengue!$1:$1048576,10,FALSE)</f>
        <v>0</v>
      </c>
      <c r="G743" s="12">
        <f>VLOOKUP($A743,Chik!$1:$1048576,10,FALSE)</f>
        <v>0</v>
      </c>
      <c r="H743" s="12">
        <f>VLOOKUP($A743,zika!$1:$1048576,10,FALSE)</f>
        <v>0</v>
      </c>
      <c r="I743" s="12">
        <f t="shared" si="33"/>
        <v>0</v>
      </c>
      <c r="J743" s="11">
        <v>3117</v>
      </c>
      <c r="K743" s="58" t="s">
        <v>1124</v>
      </c>
      <c r="L743" s="8">
        <f t="shared" si="34"/>
        <v>0</v>
      </c>
      <c r="M743" s="7" t="str">
        <f t="shared" si="35"/>
        <v>Silencioso</v>
      </c>
      <c r="N743" s="7" t="str">
        <f>VLOOKUP($B743,LIRAa!$1:$1048576,3,FALSE)</f>
        <v>Sem Informação</v>
      </c>
      <c r="O743" s="7" t="str">
        <f>VLOOKUP($B743,LIRAa!$1:$1048576,4,FALSE)</f>
        <v>Sem Informação</v>
      </c>
      <c r="P743" s="7" t="str">
        <f>VLOOKUP($B743,LIRAa!$1:$1048576,5,FALSE)</f>
        <v>Sem Informação</v>
      </c>
      <c r="S743" s="38"/>
    </row>
    <row r="744" spans="1:19" ht="15.75" x14ac:dyDescent="0.25">
      <c r="A744" s="42">
        <v>667</v>
      </c>
      <c r="B744" s="7">
        <v>315730</v>
      </c>
      <c r="C744" s="17" t="s">
        <v>1119</v>
      </c>
      <c r="D744" s="36" t="s">
        <v>41</v>
      </c>
      <c r="E744" s="36" t="s">
        <v>678</v>
      </c>
      <c r="F744" s="12">
        <f>VLOOKUP(A744,Dengue!$1:$1048576,10,FALSE)</f>
        <v>0</v>
      </c>
      <c r="G744" s="12">
        <f>VLOOKUP($A744,Chik!$1:$1048576,10,FALSE)</f>
        <v>0</v>
      </c>
      <c r="H744" s="12">
        <f>VLOOKUP($A744,zika!$1:$1048576,10,FALSE)</f>
        <v>0</v>
      </c>
      <c r="I744" s="12">
        <f t="shared" si="33"/>
        <v>0</v>
      </c>
      <c r="J744" s="11">
        <v>4454</v>
      </c>
      <c r="K744" s="58" t="s">
        <v>1124</v>
      </c>
      <c r="L744" s="8">
        <f t="shared" si="34"/>
        <v>0</v>
      </c>
      <c r="M744" s="7" t="str">
        <f t="shared" si="35"/>
        <v>Silencioso</v>
      </c>
      <c r="N744" s="7" t="str">
        <f>VLOOKUP($B744,LIRAa!$1:$1048576,3,FALSE)</f>
        <v>Sem Informação</v>
      </c>
      <c r="O744" s="7" t="str">
        <f>VLOOKUP($B744,LIRAa!$1:$1048576,4,FALSE)</f>
        <v>Sem Informação</v>
      </c>
      <c r="P744" s="7" t="str">
        <f>VLOOKUP($B744,LIRAa!$1:$1048576,5,FALSE)</f>
        <v>Sem Informação</v>
      </c>
      <c r="S744" s="38"/>
    </row>
    <row r="745" spans="1:19" ht="15.75" x14ac:dyDescent="0.25">
      <c r="A745" s="42">
        <v>668</v>
      </c>
      <c r="B745" s="7">
        <v>315733</v>
      </c>
      <c r="C745" s="17" t="s">
        <v>1119</v>
      </c>
      <c r="D745" s="36" t="s">
        <v>94</v>
      </c>
      <c r="E745" s="36" t="s">
        <v>679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 t="shared" si="33"/>
        <v>0</v>
      </c>
      <c r="J745" s="11">
        <v>8541</v>
      </c>
      <c r="K745" s="58" t="s">
        <v>1124</v>
      </c>
      <c r="L745" s="8">
        <f t="shared" si="34"/>
        <v>0</v>
      </c>
      <c r="M745" s="7" t="str">
        <f t="shared" si="35"/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19" ht="15.75" x14ac:dyDescent="0.25">
      <c r="A746" s="42">
        <v>669</v>
      </c>
      <c r="B746" s="7">
        <v>315737</v>
      </c>
      <c r="C746" s="17" t="s">
        <v>1121</v>
      </c>
      <c r="D746" s="36" t="s">
        <v>102</v>
      </c>
      <c r="E746" s="36" t="s">
        <v>680</v>
      </c>
      <c r="F746" s="12">
        <f>VLOOKUP(A746,Dengue!$1:$1048576,10,FALSE)</f>
        <v>0</v>
      </c>
      <c r="G746" s="12">
        <f>VLOOKUP($A746,Chik!$1:$1048576,10,FALSE)</f>
        <v>0</v>
      </c>
      <c r="H746" s="12">
        <f>VLOOKUP($A746,zika!$1:$1048576,10,FALSE)</f>
        <v>0</v>
      </c>
      <c r="I746" s="12">
        <f t="shared" si="33"/>
        <v>0</v>
      </c>
      <c r="J746" s="11">
        <v>4177</v>
      </c>
      <c r="K746" s="58" t="s">
        <v>1124</v>
      </c>
      <c r="L746" s="8">
        <f t="shared" si="34"/>
        <v>0</v>
      </c>
      <c r="M746" s="7" t="str">
        <f t="shared" si="35"/>
        <v>Silencioso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 t="str">
        <f>VLOOKUP($B746,LIRAa!$1:$1048576,5,FALSE)</f>
        <v>Sem Informação</v>
      </c>
      <c r="S746" s="38"/>
    </row>
    <row r="747" spans="1:19" ht="15.75" x14ac:dyDescent="0.25">
      <c r="A747" s="42">
        <v>670</v>
      </c>
      <c r="B747" s="7">
        <v>315740</v>
      </c>
      <c r="C747" s="17" t="s">
        <v>1112</v>
      </c>
      <c r="D747" s="36" t="s">
        <v>17</v>
      </c>
      <c r="E747" s="36" t="s">
        <v>681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 t="shared" si="33"/>
        <v>0</v>
      </c>
      <c r="J747" s="11">
        <v>4793</v>
      </c>
      <c r="K747" s="58" t="s">
        <v>1124</v>
      </c>
      <c r="L747" s="8">
        <f t="shared" si="34"/>
        <v>0</v>
      </c>
      <c r="M747" s="7" t="str">
        <f t="shared" si="35"/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19" ht="15.75" x14ac:dyDescent="0.25">
      <c r="A748" s="42">
        <v>671</v>
      </c>
      <c r="B748" s="7">
        <v>315750</v>
      </c>
      <c r="C748" s="17" t="s">
        <v>1113</v>
      </c>
      <c r="D748" s="36" t="s">
        <v>22</v>
      </c>
      <c r="E748" s="36" t="s">
        <v>682</v>
      </c>
      <c r="F748" s="12">
        <f>VLOOKUP(A748,Dengue!$1:$1048576,10,FALSE)</f>
        <v>0</v>
      </c>
      <c r="G748" s="12">
        <f>VLOOKUP($A748,Chik!$1:$1048576,10,FALSE)</f>
        <v>0</v>
      </c>
      <c r="H748" s="12">
        <f>VLOOKUP($A748,zika!$1:$1048576,10,FALSE)</f>
        <v>0</v>
      </c>
      <c r="I748" s="12">
        <f t="shared" si="33"/>
        <v>0</v>
      </c>
      <c r="J748" s="11">
        <v>4438</v>
      </c>
      <c r="K748" s="58" t="s">
        <v>1124</v>
      </c>
      <c r="L748" s="8">
        <f t="shared" si="34"/>
        <v>0</v>
      </c>
      <c r="M748" s="7" t="str">
        <f t="shared" si="35"/>
        <v>Silencioso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38"/>
    </row>
    <row r="749" spans="1:19" ht="15.75" x14ac:dyDescent="0.25">
      <c r="A749" s="42">
        <v>672</v>
      </c>
      <c r="B749" s="7">
        <v>315760</v>
      </c>
      <c r="C749" s="17" t="s">
        <v>1121</v>
      </c>
      <c r="D749" s="36" t="s">
        <v>135</v>
      </c>
      <c r="E749" s="36" t="s">
        <v>683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 t="shared" si="33"/>
        <v>0</v>
      </c>
      <c r="J749" s="11">
        <v>3866</v>
      </c>
      <c r="K749" s="58" t="s">
        <v>1124</v>
      </c>
      <c r="L749" s="8">
        <f t="shared" si="34"/>
        <v>0</v>
      </c>
      <c r="M749" s="7" t="str">
        <f t="shared" si="35"/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19" ht="15.75" x14ac:dyDescent="0.25">
      <c r="A750" s="42">
        <v>673</v>
      </c>
      <c r="B750" s="7">
        <v>315765</v>
      </c>
      <c r="C750" s="17" t="s">
        <v>1116</v>
      </c>
      <c r="D750" s="36" t="s">
        <v>28</v>
      </c>
      <c r="E750" s="36" t="s">
        <v>684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 t="shared" si="33"/>
        <v>0</v>
      </c>
      <c r="J750" s="11">
        <v>6345</v>
      </c>
      <c r="K750" s="58" t="s">
        <v>1124</v>
      </c>
      <c r="L750" s="8">
        <f t="shared" si="34"/>
        <v>0</v>
      </c>
      <c r="M750" s="7" t="str">
        <f t="shared" si="35"/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19" ht="15.75" x14ac:dyDescent="0.25">
      <c r="A751" s="42">
        <v>676</v>
      </c>
      <c r="B751" s="7">
        <v>315790</v>
      </c>
      <c r="C751" s="17" t="s">
        <v>1112</v>
      </c>
      <c r="D751" s="36" t="s">
        <v>14</v>
      </c>
      <c r="E751" s="36" t="s">
        <v>687</v>
      </c>
      <c r="F751" s="12">
        <f>VLOOKUP(A751,Dengue!$1:$1048576,10,FALSE)</f>
        <v>0</v>
      </c>
      <c r="G751" s="12">
        <f>VLOOKUP($A751,Chik!$1:$1048576,10,FALSE)</f>
        <v>0</v>
      </c>
      <c r="H751" s="12">
        <f>VLOOKUP($A751,zika!$1:$1048576,10,FALSE)</f>
        <v>0</v>
      </c>
      <c r="I751" s="12">
        <f t="shared" si="33"/>
        <v>0</v>
      </c>
      <c r="J751" s="11">
        <v>16111</v>
      </c>
      <c r="K751" s="58" t="s">
        <v>1124</v>
      </c>
      <c r="L751" s="8">
        <f t="shared" si="34"/>
        <v>0</v>
      </c>
      <c r="M751" s="7" t="str">
        <f t="shared" si="35"/>
        <v>Silencioso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19" ht="15.75" x14ac:dyDescent="0.25">
      <c r="A752" s="42">
        <v>677</v>
      </c>
      <c r="B752" s="7">
        <v>315800</v>
      </c>
      <c r="C752" s="17" t="s">
        <v>1111</v>
      </c>
      <c r="D752" s="36" t="s">
        <v>90</v>
      </c>
      <c r="E752" s="36" t="s">
        <v>688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 t="shared" si="33"/>
        <v>0</v>
      </c>
      <c r="J752" s="11">
        <v>10836</v>
      </c>
      <c r="K752" s="58" t="s">
        <v>1124</v>
      </c>
      <c r="L752" s="8">
        <f t="shared" si="34"/>
        <v>0</v>
      </c>
      <c r="M752" s="7" t="str">
        <f t="shared" si="35"/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19" ht="15.75" x14ac:dyDescent="0.25">
      <c r="A753" s="42">
        <v>678</v>
      </c>
      <c r="B753" s="7">
        <v>315810</v>
      </c>
      <c r="C753" s="17" t="s">
        <v>1116</v>
      </c>
      <c r="D753" s="36" t="s">
        <v>30</v>
      </c>
      <c r="E753" s="36" t="s">
        <v>689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 t="shared" si="33"/>
        <v>0</v>
      </c>
      <c r="J753" s="11">
        <v>5248</v>
      </c>
      <c r="K753" s="58" t="s">
        <v>1124</v>
      </c>
      <c r="L753" s="8">
        <f t="shared" si="34"/>
        <v>0</v>
      </c>
      <c r="M753" s="7" t="str">
        <f t="shared" si="35"/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19" ht="15.75" x14ac:dyDescent="0.25">
      <c r="A754" s="42">
        <v>681</v>
      </c>
      <c r="B754" s="7">
        <v>315930</v>
      </c>
      <c r="C754" s="17" t="s">
        <v>1118</v>
      </c>
      <c r="D754" s="36" t="s">
        <v>57</v>
      </c>
      <c r="E754" s="36" t="s">
        <v>692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 t="shared" si="33"/>
        <v>0</v>
      </c>
      <c r="J754" s="11">
        <v>4905</v>
      </c>
      <c r="K754" s="58" t="s">
        <v>1124</v>
      </c>
      <c r="L754" s="8">
        <f t="shared" si="34"/>
        <v>0</v>
      </c>
      <c r="M754" s="7" t="str">
        <f t="shared" si="35"/>
        <v>Silencioso</v>
      </c>
      <c r="N754" s="7" t="str">
        <f>VLOOKUP($B754,LIRAa!$1:$1048576,3,FALSE)</f>
        <v>Sem Informação</v>
      </c>
      <c r="O754" s="7" t="str">
        <f>VLOOKUP($B754,LIRAa!$1:$1048576,4,FALSE)</f>
        <v>Sem Informação</v>
      </c>
      <c r="P754" s="7" t="str">
        <f>VLOOKUP($B754,LIRAa!$1:$1048576,5,FALSE)</f>
        <v>Sem Informação</v>
      </c>
      <c r="S754" s="38"/>
    </row>
    <row r="755" spans="1:19" ht="15.75" x14ac:dyDescent="0.25">
      <c r="A755" s="42">
        <v>682</v>
      </c>
      <c r="B755" s="7">
        <v>315935</v>
      </c>
      <c r="C755" s="17" t="s">
        <v>1113</v>
      </c>
      <c r="D755" s="36" t="s">
        <v>20</v>
      </c>
      <c r="E755" s="36" t="s">
        <v>693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 t="shared" si="33"/>
        <v>0</v>
      </c>
      <c r="J755" s="11">
        <v>7155</v>
      </c>
      <c r="K755" s="58" t="s">
        <v>1124</v>
      </c>
      <c r="L755" s="8">
        <f t="shared" si="34"/>
        <v>0</v>
      </c>
      <c r="M755" s="7" t="str">
        <f t="shared" si="35"/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19" ht="15.75" x14ac:dyDescent="0.25">
      <c r="A756" s="42">
        <v>683</v>
      </c>
      <c r="B756" s="7">
        <v>315940</v>
      </c>
      <c r="C756" s="17" t="s">
        <v>1119</v>
      </c>
      <c r="D756" s="36" t="s">
        <v>41</v>
      </c>
      <c r="E756" s="36" t="s">
        <v>864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 t="shared" si="33"/>
        <v>0</v>
      </c>
      <c r="J756" s="11">
        <v>3449</v>
      </c>
      <c r="K756" s="58" t="s">
        <v>1124</v>
      </c>
      <c r="L756" s="8">
        <f t="shared" si="34"/>
        <v>0</v>
      </c>
      <c r="M756" s="7" t="str">
        <f t="shared" si="35"/>
        <v>Silencioso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19" ht="15.75" x14ac:dyDescent="0.25">
      <c r="A757" s="42">
        <v>684</v>
      </c>
      <c r="B757" s="7">
        <v>315950</v>
      </c>
      <c r="C757" s="17" t="s">
        <v>1113</v>
      </c>
      <c r="D757" s="36" t="s">
        <v>22</v>
      </c>
      <c r="E757" s="36" t="s">
        <v>694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 t="shared" si="33"/>
        <v>0</v>
      </c>
      <c r="J757" s="11">
        <v>5522</v>
      </c>
      <c r="K757" s="58" t="s">
        <v>1124</v>
      </c>
      <c r="L757" s="8">
        <f t="shared" si="34"/>
        <v>0</v>
      </c>
      <c r="M757" s="7" t="str">
        <f t="shared" si="35"/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19" ht="15.75" x14ac:dyDescent="0.25">
      <c r="A758" s="42">
        <v>686</v>
      </c>
      <c r="B758" s="7">
        <v>315970</v>
      </c>
      <c r="C758" s="17" t="s">
        <v>1120</v>
      </c>
      <c r="D758" s="36" t="s">
        <v>71</v>
      </c>
      <c r="E758" s="36" t="s">
        <v>696</v>
      </c>
      <c r="F758" s="12">
        <f>VLOOKUP(A758,Dengue!$1:$1048576,10,FALSE)</f>
        <v>0</v>
      </c>
      <c r="G758" s="12">
        <f>VLOOKUP($A758,Chik!$1:$1048576,10,FALSE)</f>
        <v>0</v>
      </c>
      <c r="H758" s="12">
        <f>VLOOKUP($A758,zika!$1:$1048576,10,FALSE)</f>
        <v>0</v>
      </c>
      <c r="I758" s="12">
        <f t="shared" si="33"/>
        <v>0</v>
      </c>
      <c r="J758" s="11">
        <v>3343</v>
      </c>
      <c r="K758" s="58" t="s">
        <v>1124</v>
      </c>
      <c r="L758" s="8">
        <f t="shared" si="34"/>
        <v>0</v>
      </c>
      <c r="M758" s="7" t="str">
        <f t="shared" si="35"/>
        <v>Silencioso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38"/>
    </row>
    <row r="759" spans="1:19" ht="15.75" x14ac:dyDescent="0.25">
      <c r="A759" s="42">
        <v>688</v>
      </c>
      <c r="B759" s="7">
        <v>315830</v>
      </c>
      <c r="C759" s="17" t="s">
        <v>1117</v>
      </c>
      <c r="D759" s="36" t="s">
        <v>33</v>
      </c>
      <c r="E759" s="36" t="s">
        <v>698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 t="shared" si="33"/>
        <v>0</v>
      </c>
      <c r="J759" s="11">
        <v>7128</v>
      </c>
      <c r="K759" s="58" t="s">
        <v>1124</v>
      </c>
      <c r="L759" s="8">
        <f t="shared" si="34"/>
        <v>0</v>
      </c>
      <c r="M759" s="7" t="str">
        <f t="shared" si="35"/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19" ht="15.75" x14ac:dyDescent="0.25">
      <c r="A760" s="42">
        <v>691</v>
      </c>
      <c r="B760" s="7">
        <v>315860</v>
      </c>
      <c r="C760" s="17" t="s">
        <v>1118</v>
      </c>
      <c r="D760" s="36" t="s">
        <v>57</v>
      </c>
      <c r="E760" s="36" t="s">
        <v>701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 t="shared" si="33"/>
        <v>0</v>
      </c>
      <c r="J760" s="11">
        <v>3971</v>
      </c>
      <c r="K760" s="58" t="s">
        <v>1124</v>
      </c>
      <c r="L760" s="8">
        <f t="shared" si="34"/>
        <v>0</v>
      </c>
      <c r="M760" s="7" t="str">
        <f t="shared" si="35"/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19" ht="15.75" x14ac:dyDescent="0.25">
      <c r="A761" s="42">
        <v>692</v>
      </c>
      <c r="B761" s="7">
        <v>315870</v>
      </c>
      <c r="C761" s="17" t="s">
        <v>1119</v>
      </c>
      <c r="D761" s="36" t="s">
        <v>41</v>
      </c>
      <c r="E761" s="36" t="s">
        <v>702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 t="shared" si="33"/>
        <v>0</v>
      </c>
      <c r="J761" s="11">
        <v>2438</v>
      </c>
      <c r="K761" s="58" t="s">
        <v>1124</v>
      </c>
      <c r="L761" s="8">
        <f t="shared" si="34"/>
        <v>0</v>
      </c>
      <c r="M761" s="7" t="str">
        <f t="shared" si="35"/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19" ht="15.75" x14ac:dyDescent="0.25">
      <c r="A762" s="42">
        <v>693</v>
      </c>
      <c r="B762" s="7">
        <v>315880</v>
      </c>
      <c r="C762" s="17" t="s">
        <v>1115</v>
      </c>
      <c r="D762" s="36" t="s">
        <v>26</v>
      </c>
      <c r="E762" s="36" t="s">
        <v>703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 t="shared" si="33"/>
        <v>0</v>
      </c>
      <c r="J762" s="11">
        <v>4807</v>
      </c>
      <c r="K762" s="58" t="s">
        <v>1124</v>
      </c>
      <c r="L762" s="8">
        <f t="shared" si="34"/>
        <v>0</v>
      </c>
      <c r="M762" s="7" t="str">
        <f t="shared" si="35"/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19" ht="15.75" x14ac:dyDescent="0.25">
      <c r="A763" s="42">
        <v>694</v>
      </c>
      <c r="B763" s="7">
        <v>315890</v>
      </c>
      <c r="C763" s="17" t="s">
        <v>1112</v>
      </c>
      <c r="D763" s="36" t="s">
        <v>14</v>
      </c>
      <c r="E763" s="36" t="s">
        <v>704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 t="shared" si="33"/>
        <v>0</v>
      </c>
      <c r="J763" s="11">
        <v>8681</v>
      </c>
      <c r="K763" s="58" t="s">
        <v>1124</v>
      </c>
      <c r="L763" s="8">
        <f t="shared" si="34"/>
        <v>0</v>
      </c>
      <c r="M763" s="7" t="str">
        <f t="shared" si="35"/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19" ht="15.75" x14ac:dyDescent="0.25">
      <c r="A764" s="42">
        <v>696</v>
      </c>
      <c r="B764" s="7">
        <v>315900</v>
      </c>
      <c r="C764" s="17" t="s">
        <v>1111</v>
      </c>
      <c r="D764" s="36" t="s">
        <v>98</v>
      </c>
      <c r="E764" s="36" t="s">
        <v>706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 t="shared" si="33"/>
        <v>0</v>
      </c>
      <c r="J764" s="11">
        <v>4274</v>
      </c>
      <c r="K764" s="58" t="s">
        <v>1124</v>
      </c>
      <c r="L764" s="8">
        <f t="shared" si="34"/>
        <v>0</v>
      </c>
      <c r="M764" s="7" t="str">
        <f t="shared" si="35"/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19" ht="15.75" x14ac:dyDescent="0.25">
      <c r="A765" s="42">
        <v>698</v>
      </c>
      <c r="B765" s="7">
        <v>315990</v>
      </c>
      <c r="C765" s="17" t="s">
        <v>1115</v>
      </c>
      <c r="D765" s="36" t="s">
        <v>26</v>
      </c>
      <c r="E765" s="36" t="s">
        <v>708</v>
      </c>
      <c r="F765" s="12">
        <f>VLOOKUP(A765,Dengue!$1:$1048576,10,FALSE)</f>
        <v>0</v>
      </c>
      <c r="G765" s="12">
        <f>VLOOKUP($A765,Chik!$1:$1048576,10,FALSE)</f>
        <v>0</v>
      </c>
      <c r="H765" s="12">
        <f>VLOOKUP($A765,zika!$1:$1048576,10,FALSE)</f>
        <v>0</v>
      </c>
      <c r="I765" s="12">
        <f t="shared" si="33"/>
        <v>0</v>
      </c>
      <c r="J765" s="11">
        <v>18434</v>
      </c>
      <c r="K765" s="58" t="s">
        <v>1124</v>
      </c>
      <c r="L765" s="8">
        <f t="shared" si="34"/>
        <v>0</v>
      </c>
      <c r="M765" s="7" t="str">
        <f t="shared" si="35"/>
        <v>Silencioso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19" ht="15.75" x14ac:dyDescent="0.25">
      <c r="A766" s="42">
        <v>699</v>
      </c>
      <c r="B766" s="7">
        <v>316000</v>
      </c>
      <c r="C766" s="17" t="s">
        <v>1118</v>
      </c>
      <c r="D766" s="36" t="s">
        <v>38</v>
      </c>
      <c r="E766" s="36" t="s">
        <v>709</v>
      </c>
      <c r="F766" s="12">
        <f>VLOOKUP(A766,Dengue!$1:$1048576,10,FALSE)</f>
        <v>0</v>
      </c>
      <c r="G766" s="12">
        <f>VLOOKUP($A766,Chik!$1:$1048576,10,FALSE)</f>
        <v>0</v>
      </c>
      <c r="H766" s="12">
        <f>VLOOKUP($A766,zika!$1:$1048576,10,FALSE)</f>
        <v>0</v>
      </c>
      <c r="I766" s="12">
        <f t="shared" si="33"/>
        <v>0</v>
      </c>
      <c r="J766" s="11">
        <v>3602</v>
      </c>
      <c r="K766" s="58" t="s">
        <v>1124</v>
      </c>
      <c r="L766" s="8">
        <f t="shared" si="34"/>
        <v>0</v>
      </c>
      <c r="M766" s="7" t="str">
        <f t="shared" si="35"/>
        <v>Silencioso</v>
      </c>
      <c r="N766" s="7" t="str">
        <f>VLOOKUP($B766,LIRAa!$1:$1048576,3,FALSE)</f>
        <v>Sem Informação</v>
      </c>
      <c r="O766" s="7" t="str">
        <f>VLOOKUP($B766,LIRAa!$1:$1048576,4,FALSE)</f>
        <v>Sem Informação</v>
      </c>
      <c r="P766" s="7" t="str">
        <f>VLOOKUP($B766,LIRAa!$1:$1048576,5,FALSE)</f>
        <v>Sem Informação</v>
      </c>
      <c r="S766" s="38"/>
    </row>
    <row r="767" spans="1:19" ht="15.75" x14ac:dyDescent="0.25">
      <c r="A767" s="42">
        <v>700</v>
      </c>
      <c r="B767" s="7">
        <v>316010</v>
      </c>
      <c r="C767" s="17" t="s">
        <v>1112</v>
      </c>
      <c r="D767" s="36" t="s">
        <v>17</v>
      </c>
      <c r="E767" s="36" t="s">
        <v>710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 t="shared" si="33"/>
        <v>0</v>
      </c>
      <c r="J767" s="11">
        <v>3937</v>
      </c>
      <c r="K767" s="58" t="s">
        <v>1124</v>
      </c>
      <c r="L767" s="8">
        <f t="shared" si="34"/>
        <v>0</v>
      </c>
      <c r="M767" s="7" t="str">
        <f t="shared" si="35"/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19" ht="15.75" x14ac:dyDescent="0.25">
      <c r="A768" s="42">
        <v>701</v>
      </c>
      <c r="B768" s="7">
        <v>316020</v>
      </c>
      <c r="C768" s="17" t="s">
        <v>432</v>
      </c>
      <c r="D768" s="36" t="s">
        <v>53</v>
      </c>
      <c r="E768" s="36" t="s">
        <v>711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 t="shared" si="33"/>
        <v>0</v>
      </c>
      <c r="J768" s="11">
        <v>3877</v>
      </c>
      <c r="K768" s="58" t="s">
        <v>1124</v>
      </c>
      <c r="L768" s="8">
        <f t="shared" si="34"/>
        <v>0</v>
      </c>
      <c r="M768" s="7" t="str">
        <f t="shared" si="35"/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702</v>
      </c>
      <c r="B769" s="7">
        <v>316030</v>
      </c>
      <c r="C769" s="17" t="s">
        <v>1116</v>
      </c>
      <c r="D769" s="36" t="s">
        <v>30</v>
      </c>
      <c r="E769" s="36" t="s">
        <v>712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0</v>
      </c>
      <c r="I769" s="12">
        <f t="shared" si="33"/>
        <v>0</v>
      </c>
      <c r="J769" s="11">
        <v>11677</v>
      </c>
      <c r="K769" s="58" t="s">
        <v>1124</v>
      </c>
      <c r="L769" s="8">
        <f t="shared" si="34"/>
        <v>0</v>
      </c>
      <c r="M769" s="7" t="str">
        <f t="shared" si="35"/>
        <v>Silencioso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704</v>
      </c>
      <c r="B770" s="7">
        <v>316045</v>
      </c>
      <c r="C770" s="17" t="s">
        <v>1121</v>
      </c>
      <c r="D770" s="36" t="s">
        <v>102</v>
      </c>
      <c r="E770" s="36" t="s">
        <v>714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 t="shared" si="33"/>
        <v>0</v>
      </c>
      <c r="J770" s="11">
        <v>7256</v>
      </c>
      <c r="K770" s="58" t="s">
        <v>1124</v>
      </c>
      <c r="L770" s="8">
        <f t="shared" si="34"/>
        <v>0</v>
      </c>
      <c r="M770" s="7" t="str">
        <f t="shared" si="35"/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705</v>
      </c>
      <c r="B771" s="7">
        <v>316050</v>
      </c>
      <c r="C771" s="17" t="s">
        <v>1111</v>
      </c>
      <c r="D771" s="36" t="s">
        <v>90</v>
      </c>
      <c r="E771" s="36" t="s">
        <v>715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 t="shared" si="33"/>
        <v>0</v>
      </c>
      <c r="J771" s="11">
        <v>1770</v>
      </c>
      <c r="K771" s="58" t="s">
        <v>1124</v>
      </c>
      <c r="L771" s="8">
        <f t="shared" si="34"/>
        <v>0</v>
      </c>
      <c r="M771" s="7" t="str">
        <f t="shared" si="35"/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706</v>
      </c>
      <c r="B772" s="7">
        <v>316060</v>
      </c>
      <c r="C772" s="17" t="s">
        <v>1111</v>
      </c>
      <c r="D772" s="36" t="s">
        <v>11</v>
      </c>
      <c r="E772" s="36" t="s">
        <v>716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 t="shared" si="33"/>
        <v>0</v>
      </c>
      <c r="J772" s="11">
        <v>3109</v>
      </c>
      <c r="K772" s="58" t="s">
        <v>1124</v>
      </c>
      <c r="L772" s="8">
        <f t="shared" si="34"/>
        <v>0</v>
      </c>
      <c r="M772" s="7" t="str">
        <f t="shared" si="35"/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708</v>
      </c>
      <c r="B773" s="7">
        <v>316080</v>
      </c>
      <c r="C773" s="17" t="s">
        <v>1117</v>
      </c>
      <c r="D773" s="36" t="s">
        <v>33</v>
      </c>
      <c r="E773" s="36" t="s">
        <v>718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 t="shared" si="33"/>
        <v>0</v>
      </c>
      <c r="J773" s="11">
        <v>5220</v>
      </c>
      <c r="K773" s="58" t="s">
        <v>1124</v>
      </c>
      <c r="L773" s="8">
        <f t="shared" si="34"/>
        <v>0</v>
      </c>
      <c r="M773" s="7" t="str">
        <f t="shared" si="35"/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710</v>
      </c>
      <c r="B774" s="7">
        <v>316095</v>
      </c>
      <c r="C774" s="17" t="s">
        <v>1113</v>
      </c>
      <c r="D774" s="36" t="s">
        <v>20</v>
      </c>
      <c r="E774" s="36" t="s">
        <v>720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 t="shared" ref="I774:I837" si="36">H774+F774+G774</f>
        <v>0</v>
      </c>
      <c r="J774" s="11">
        <v>5630</v>
      </c>
      <c r="K774" s="58" t="s">
        <v>1124</v>
      </c>
      <c r="L774" s="8">
        <f t="shared" ref="L774:L837" si="37">I774/J774*100000</f>
        <v>0</v>
      </c>
      <c r="M774" s="7" t="str">
        <f t="shared" ref="M774:M837" si="38"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711</v>
      </c>
      <c r="B775" s="7">
        <v>316100</v>
      </c>
      <c r="C775" s="17" t="s">
        <v>1111</v>
      </c>
      <c r="D775" s="36" t="s">
        <v>90</v>
      </c>
      <c r="E775" s="36" t="s">
        <v>721</v>
      </c>
      <c r="F775" s="12">
        <f>VLOOKUP(A775,Dengue!$1:$1048576,10,FALSE)</f>
        <v>0</v>
      </c>
      <c r="G775" s="12">
        <f>VLOOKUP($A775,Chik!$1:$1048576,10,FALSE)</f>
        <v>0</v>
      </c>
      <c r="H775" s="12">
        <f>VLOOKUP($A775,zika!$1:$1048576,10,FALSE)</f>
        <v>0</v>
      </c>
      <c r="I775" s="12">
        <f t="shared" si="36"/>
        <v>0</v>
      </c>
      <c r="J775" s="11">
        <v>17393</v>
      </c>
      <c r="K775" s="58" t="s">
        <v>1124</v>
      </c>
      <c r="L775" s="8">
        <f t="shared" si="37"/>
        <v>0</v>
      </c>
      <c r="M775" s="7" t="str">
        <f t="shared" si="38"/>
        <v>Silencioso</v>
      </c>
      <c r="N775" s="7">
        <f>VLOOKUP($B775,LIRAa!$1:$1048576,3,FALSE)</f>
        <v>1.4</v>
      </c>
      <c r="O775" s="7" t="str">
        <f>VLOOKUP($B775,LIRAa!$1:$1048576,4,FALSE)</f>
        <v>Sem Informação</v>
      </c>
      <c r="P775" s="7" t="str">
        <f>VLOOKUP($B775,LIRAa!$1:$1048576,5,FALSE)</f>
        <v>Sem Informação</v>
      </c>
      <c r="S775" s="38"/>
    </row>
    <row r="776" spans="1:19" ht="15.75" x14ac:dyDescent="0.25">
      <c r="A776" s="42">
        <v>713</v>
      </c>
      <c r="B776" s="7">
        <v>316110</v>
      </c>
      <c r="C776" s="17" t="s">
        <v>1121</v>
      </c>
      <c r="D776" s="36" t="s">
        <v>121</v>
      </c>
      <c r="E776" s="36" t="s">
        <v>723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 t="shared" si="36"/>
        <v>0</v>
      </c>
      <c r="J776" s="11">
        <v>56163</v>
      </c>
      <c r="K776" s="58" t="s">
        <v>1125</v>
      </c>
      <c r="L776" s="8">
        <f t="shared" si="37"/>
        <v>0</v>
      </c>
      <c r="M776" s="7" t="str">
        <f t="shared" si="38"/>
        <v>Silencioso</v>
      </c>
      <c r="N776" s="7">
        <f>VLOOKUP($B776,LIRAa!$1:$1048576,3,FALSE)</f>
        <v>0</v>
      </c>
      <c r="O776" s="7">
        <f>VLOOKUP($B776,LIRAa!$1:$1048576,4,FALSE)</f>
        <v>0.8</v>
      </c>
      <c r="P776" s="7">
        <f>VLOOKUP($B776,LIRAa!$1:$1048576,5,FALSE)</f>
        <v>1.5</v>
      </c>
      <c r="S776" s="38"/>
    </row>
    <row r="777" spans="1:19" ht="15.75" x14ac:dyDescent="0.25">
      <c r="A777" s="42">
        <v>714</v>
      </c>
      <c r="B777" s="7">
        <v>316120</v>
      </c>
      <c r="C777" s="17" t="s">
        <v>1115</v>
      </c>
      <c r="D777" s="36" t="s">
        <v>26</v>
      </c>
      <c r="E777" s="36" t="s">
        <v>724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 t="shared" si="36"/>
        <v>0</v>
      </c>
      <c r="J777" s="11">
        <v>6535</v>
      </c>
      <c r="K777" s="58" t="s">
        <v>1124</v>
      </c>
      <c r="L777" s="8">
        <f t="shared" si="37"/>
        <v>0</v>
      </c>
      <c r="M777" s="7" t="str">
        <f t="shared" si="38"/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716</v>
      </c>
      <c r="B778" s="7">
        <v>316140</v>
      </c>
      <c r="C778" s="17" t="s">
        <v>1118</v>
      </c>
      <c r="D778" s="36" t="s">
        <v>62</v>
      </c>
      <c r="E778" s="36" t="s">
        <v>726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 t="shared" si="36"/>
        <v>0</v>
      </c>
      <c r="J778" s="11">
        <v>4889</v>
      </c>
      <c r="K778" s="58" t="s">
        <v>1124</v>
      </c>
      <c r="L778" s="8">
        <f t="shared" si="37"/>
        <v>0</v>
      </c>
      <c r="M778" s="7" t="str">
        <f t="shared" si="38"/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717</v>
      </c>
      <c r="B779" s="7">
        <v>316150</v>
      </c>
      <c r="C779" s="17" t="s">
        <v>1118</v>
      </c>
      <c r="D779" s="36" t="s">
        <v>62</v>
      </c>
      <c r="E779" s="36" t="s">
        <v>727</v>
      </c>
      <c r="F779" s="12">
        <f>VLOOKUP(A779,Dengue!$1:$1048576,10,FALSE)</f>
        <v>0</v>
      </c>
      <c r="G779" s="12">
        <f>VLOOKUP($A779,Chik!$1:$1048576,10,FALSE)</f>
        <v>0</v>
      </c>
      <c r="H779" s="12">
        <f>VLOOKUP($A779,zika!$1:$1048576,10,FALSE)</f>
        <v>0</v>
      </c>
      <c r="I779" s="12">
        <f t="shared" si="36"/>
        <v>0</v>
      </c>
      <c r="J779" s="11">
        <v>12164</v>
      </c>
      <c r="K779" s="58" t="s">
        <v>1124</v>
      </c>
      <c r="L779" s="8">
        <f t="shared" si="37"/>
        <v>0</v>
      </c>
      <c r="M779" s="7" t="str">
        <f t="shared" si="38"/>
        <v>Silencioso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718</v>
      </c>
      <c r="B780" s="7">
        <v>316160</v>
      </c>
      <c r="C780" s="17" t="s">
        <v>1113</v>
      </c>
      <c r="D780" s="36" t="s">
        <v>22</v>
      </c>
      <c r="E780" s="36" t="s">
        <v>728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 t="shared" si="36"/>
        <v>0</v>
      </c>
      <c r="J780" s="11">
        <v>4015</v>
      </c>
      <c r="K780" s="58" t="s">
        <v>1124</v>
      </c>
      <c r="L780" s="8">
        <f t="shared" si="37"/>
        <v>0</v>
      </c>
      <c r="M780" s="7" t="str">
        <f t="shared" si="38"/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726</v>
      </c>
      <c r="B781" s="7">
        <v>316220</v>
      </c>
      <c r="C781" s="17" t="s">
        <v>1117</v>
      </c>
      <c r="D781" s="36" t="s">
        <v>45</v>
      </c>
      <c r="E781" s="36" t="s">
        <v>736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 t="shared" si="36"/>
        <v>0</v>
      </c>
      <c r="J781" s="11">
        <v>7407</v>
      </c>
      <c r="K781" s="58" t="s">
        <v>1124</v>
      </c>
      <c r="L781" s="8">
        <f t="shared" si="37"/>
        <v>0</v>
      </c>
      <c r="M781" s="7" t="str">
        <f t="shared" si="38"/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728</v>
      </c>
      <c r="B782" s="7">
        <v>316230</v>
      </c>
      <c r="C782" s="17" t="s">
        <v>1117</v>
      </c>
      <c r="D782" s="36" t="s">
        <v>36</v>
      </c>
      <c r="E782" s="36" t="s">
        <v>738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 t="shared" si="36"/>
        <v>0</v>
      </c>
      <c r="J782" s="11">
        <v>2753</v>
      </c>
      <c r="K782" s="58" t="s">
        <v>1124</v>
      </c>
      <c r="L782" s="8">
        <f t="shared" si="37"/>
        <v>0</v>
      </c>
      <c r="M782" s="7" t="str">
        <f t="shared" si="38"/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729</v>
      </c>
      <c r="B783" s="7">
        <v>316240</v>
      </c>
      <c r="C783" s="17" t="s">
        <v>1121</v>
      </c>
      <c r="D783" s="36" t="s">
        <v>121</v>
      </c>
      <c r="E783" s="36" t="s">
        <v>739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 t="shared" si="36"/>
        <v>0</v>
      </c>
      <c r="J783" s="11">
        <v>25235</v>
      </c>
      <c r="K783" s="58" t="s">
        <v>1125</v>
      </c>
      <c r="L783" s="8">
        <f t="shared" si="37"/>
        <v>0</v>
      </c>
      <c r="M783" s="7" t="str">
        <f t="shared" si="38"/>
        <v>Silencioso</v>
      </c>
      <c r="N783" s="7">
        <f>VLOOKUP($B783,LIRAa!$1:$1048576,3,FALSE)</f>
        <v>1.3</v>
      </c>
      <c r="O783" s="7">
        <f>VLOOKUP($B783,LIRAa!$1:$1048576,4,FALSE)</f>
        <v>1.3</v>
      </c>
      <c r="P783" s="7">
        <f>VLOOKUP($B783,LIRAa!$1:$1048576,5,FALSE)</f>
        <v>4.3</v>
      </c>
      <c r="S783" s="38"/>
    </row>
    <row r="784" spans="1:19" ht="15.75" x14ac:dyDescent="0.25">
      <c r="A784" s="42">
        <v>733</v>
      </c>
      <c r="B784" s="7">
        <v>316257</v>
      </c>
      <c r="C784" s="17" t="s">
        <v>1113</v>
      </c>
      <c r="D784" s="36" t="s">
        <v>22</v>
      </c>
      <c r="E784" s="36" t="s">
        <v>743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 t="shared" si="36"/>
        <v>0</v>
      </c>
      <c r="J784" s="11">
        <v>5798</v>
      </c>
      <c r="K784" s="58" t="s">
        <v>1124</v>
      </c>
      <c r="L784" s="8">
        <f t="shared" si="37"/>
        <v>0</v>
      </c>
      <c r="M784" s="7" t="str">
        <f t="shared" si="38"/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734</v>
      </c>
      <c r="B785" s="7">
        <v>316260</v>
      </c>
      <c r="C785" s="17" t="s">
        <v>1113</v>
      </c>
      <c r="D785" s="36" t="s">
        <v>20</v>
      </c>
      <c r="E785" s="36" t="s">
        <v>744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 t="shared" si="36"/>
        <v>0</v>
      </c>
      <c r="J785" s="11">
        <v>7553</v>
      </c>
      <c r="K785" s="58" t="s">
        <v>1124</v>
      </c>
      <c r="L785" s="8">
        <f t="shared" si="37"/>
        <v>0</v>
      </c>
      <c r="M785" s="7" t="str">
        <f t="shared" si="38"/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735</v>
      </c>
      <c r="B786" s="7">
        <v>316265</v>
      </c>
      <c r="C786" s="17" t="s">
        <v>1121</v>
      </c>
      <c r="D786" s="36" t="s">
        <v>102</v>
      </c>
      <c r="E786" s="36" t="s">
        <v>745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 t="shared" si="36"/>
        <v>0</v>
      </c>
      <c r="J786" s="11">
        <v>4389</v>
      </c>
      <c r="K786" s="58" t="s">
        <v>1124</v>
      </c>
      <c r="L786" s="8">
        <f t="shared" si="37"/>
        <v>0</v>
      </c>
      <c r="M786" s="7" t="str">
        <f t="shared" si="38"/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736</v>
      </c>
      <c r="B787" s="7">
        <v>316270</v>
      </c>
      <c r="C787" s="17" t="s">
        <v>1121</v>
      </c>
      <c r="D787" s="36" t="s">
        <v>102</v>
      </c>
      <c r="E787" s="36" t="s">
        <v>746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 t="shared" si="36"/>
        <v>0</v>
      </c>
      <c r="J787" s="11">
        <v>23524</v>
      </c>
      <c r="K787" s="58" t="s">
        <v>1124</v>
      </c>
      <c r="L787" s="8">
        <f t="shared" si="37"/>
        <v>0</v>
      </c>
      <c r="M787" s="7" t="str">
        <f t="shared" si="38"/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>
        <f>VLOOKUP($B787,LIRAa!$1:$1048576,5,FALSE)</f>
        <v>3.3</v>
      </c>
      <c r="S787" s="38"/>
    </row>
    <row r="788" spans="1:19" ht="15.75" x14ac:dyDescent="0.25">
      <c r="A788" s="42">
        <v>740</v>
      </c>
      <c r="B788" s="7">
        <v>316294</v>
      </c>
      <c r="C788" s="17" t="s">
        <v>1117</v>
      </c>
      <c r="D788" s="36" t="s">
        <v>45</v>
      </c>
      <c r="E788" s="36" t="s">
        <v>750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 t="shared" si="36"/>
        <v>0</v>
      </c>
      <c r="J788" s="11">
        <v>7371</v>
      </c>
      <c r="K788" s="58" t="s">
        <v>1124</v>
      </c>
      <c r="L788" s="8">
        <f t="shared" si="37"/>
        <v>0</v>
      </c>
      <c r="M788" s="7" t="str">
        <f t="shared" si="38"/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742</v>
      </c>
      <c r="B789" s="7">
        <v>316300</v>
      </c>
      <c r="C789" s="17" t="s">
        <v>1113</v>
      </c>
      <c r="D789" s="36" t="s">
        <v>22</v>
      </c>
      <c r="E789" s="36" t="s">
        <v>752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 t="shared" si="36"/>
        <v>0</v>
      </c>
      <c r="J789" s="11">
        <v>4255</v>
      </c>
      <c r="K789" s="58" t="s">
        <v>1124</v>
      </c>
      <c r="L789" s="8">
        <f t="shared" si="37"/>
        <v>0</v>
      </c>
      <c r="M789" s="7" t="str">
        <f t="shared" si="38"/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745</v>
      </c>
      <c r="B790" s="7">
        <v>316330</v>
      </c>
      <c r="C790" s="17" t="s">
        <v>1116</v>
      </c>
      <c r="D790" s="36" t="s">
        <v>28</v>
      </c>
      <c r="E790" s="36" t="s">
        <v>755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 t="shared" si="36"/>
        <v>0</v>
      </c>
      <c r="J790" s="11">
        <v>3865</v>
      </c>
      <c r="K790" s="58" t="s">
        <v>1124</v>
      </c>
      <c r="L790" s="8">
        <f t="shared" si="37"/>
        <v>0</v>
      </c>
      <c r="M790" s="7" t="str">
        <f t="shared" si="38"/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746</v>
      </c>
      <c r="B791" s="7">
        <v>316340</v>
      </c>
      <c r="C791" s="17" t="s">
        <v>1112</v>
      </c>
      <c r="D791" s="36" t="s">
        <v>17</v>
      </c>
      <c r="E791" s="36" t="s">
        <v>756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 t="shared" si="36"/>
        <v>0</v>
      </c>
      <c r="J791" s="11">
        <v>5454</v>
      </c>
      <c r="K791" s="58" t="s">
        <v>1124</v>
      </c>
      <c r="L791" s="8">
        <f t="shared" si="37"/>
        <v>0</v>
      </c>
      <c r="M791" s="7" t="str">
        <f t="shared" si="38"/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747</v>
      </c>
      <c r="B792" s="7">
        <v>316350</v>
      </c>
      <c r="C792" s="17" t="s">
        <v>1113</v>
      </c>
      <c r="D792" s="36" t="s">
        <v>22</v>
      </c>
      <c r="E792" s="36" t="s">
        <v>757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 t="shared" si="36"/>
        <v>0</v>
      </c>
      <c r="J792" s="11">
        <v>6477</v>
      </c>
      <c r="K792" s="58" t="s">
        <v>1124</v>
      </c>
      <c r="L792" s="8">
        <f t="shared" si="37"/>
        <v>0</v>
      </c>
      <c r="M792" s="7" t="str">
        <f t="shared" si="38"/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748</v>
      </c>
      <c r="B793" s="7">
        <v>316360</v>
      </c>
      <c r="C793" s="17" t="s">
        <v>1112</v>
      </c>
      <c r="D793" s="36" t="s">
        <v>14</v>
      </c>
      <c r="E793" s="36" t="s">
        <v>758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 t="shared" si="36"/>
        <v>0</v>
      </c>
      <c r="J793" s="11">
        <v>2775</v>
      </c>
      <c r="K793" s="58" t="s">
        <v>1124</v>
      </c>
      <c r="L793" s="8">
        <f t="shared" si="37"/>
        <v>0</v>
      </c>
      <c r="M793" s="7" t="str">
        <f t="shared" si="38"/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749</v>
      </c>
      <c r="B794" s="7">
        <v>316370</v>
      </c>
      <c r="C794" s="17" t="s">
        <v>1117</v>
      </c>
      <c r="D794" s="36" t="s">
        <v>33</v>
      </c>
      <c r="E794" s="36" t="s">
        <v>759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 t="shared" si="36"/>
        <v>0</v>
      </c>
      <c r="J794" s="11">
        <v>45488</v>
      </c>
      <c r="K794" s="58" t="s">
        <v>1125</v>
      </c>
      <c r="L794" s="8">
        <f t="shared" si="37"/>
        <v>0</v>
      </c>
      <c r="M794" s="7" t="str">
        <f t="shared" si="38"/>
        <v>Silencioso</v>
      </c>
      <c r="N794" s="7">
        <f>VLOOKUP($B794,LIRAa!$1:$1048576,3,FALSE)</f>
        <v>0.4</v>
      </c>
      <c r="O794" s="7">
        <f>VLOOKUP($B794,LIRAa!$1:$1048576,4,FALSE)</f>
        <v>0.5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750</v>
      </c>
      <c r="B795" s="7">
        <v>316380</v>
      </c>
      <c r="C795" s="17" t="s">
        <v>1112</v>
      </c>
      <c r="D795" s="36" t="s">
        <v>17</v>
      </c>
      <c r="E795" s="36" t="s">
        <v>760</v>
      </c>
      <c r="F795" s="12">
        <f>VLOOKUP(A795,Dengue!$1:$1048576,10,FALSE)</f>
        <v>0</v>
      </c>
      <c r="G795" s="12">
        <f>VLOOKUP($A795,Chik!$1:$1048576,10,FALSE)</f>
        <v>0</v>
      </c>
      <c r="H795" s="12">
        <f>VLOOKUP($A795,zika!$1:$1048576,10,FALSE)</f>
        <v>0</v>
      </c>
      <c r="I795" s="12">
        <f t="shared" si="36"/>
        <v>0</v>
      </c>
      <c r="J795" s="11">
        <v>6933</v>
      </c>
      <c r="K795" s="58" t="s">
        <v>1124</v>
      </c>
      <c r="L795" s="8">
        <f t="shared" si="37"/>
        <v>0</v>
      </c>
      <c r="M795" s="7" t="str">
        <f t="shared" si="38"/>
        <v>Silencioso</v>
      </c>
      <c r="N795" s="7" t="str">
        <f>VLOOKUP($B795,LIRAa!$1:$1048576,3,FALSE)</f>
        <v>Sem Informação</v>
      </c>
      <c r="O795" s="7" t="str">
        <f>VLOOKUP($B795,LIRAa!$1:$1048576,4,FALSE)</f>
        <v>Sem Informação</v>
      </c>
      <c r="P795" s="7" t="str">
        <f>VLOOKUP($B795,LIRAa!$1:$1048576,5,FALSE)</f>
        <v>Sem Informação</v>
      </c>
      <c r="S795" s="38"/>
    </row>
    <row r="796" spans="1:19" ht="15.75" x14ac:dyDescent="0.25">
      <c r="A796" s="42">
        <v>752</v>
      </c>
      <c r="B796" s="7">
        <v>316410</v>
      </c>
      <c r="C796" s="17" t="s">
        <v>1113</v>
      </c>
      <c r="D796" s="36" t="s">
        <v>22</v>
      </c>
      <c r="E796" s="36" t="s">
        <v>762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 t="shared" si="36"/>
        <v>0</v>
      </c>
      <c r="J796" s="11">
        <v>5291</v>
      </c>
      <c r="K796" s="58" t="s">
        <v>1124</v>
      </c>
      <c r="L796" s="8">
        <f t="shared" si="37"/>
        <v>0</v>
      </c>
      <c r="M796" s="7" t="str">
        <f t="shared" si="38"/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754</v>
      </c>
      <c r="B797" s="7">
        <v>316420</v>
      </c>
      <c r="C797" s="17" t="s">
        <v>1121</v>
      </c>
      <c r="D797" s="36" t="s">
        <v>121</v>
      </c>
      <c r="E797" s="36" t="s">
        <v>764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 t="shared" si="36"/>
        <v>0</v>
      </c>
      <c r="J797" s="11">
        <v>12139</v>
      </c>
      <c r="K797" s="58" t="s">
        <v>1124</v>
      </c>
      <c r="L797" s="8">
        <f t="shared" si="37"/>
        <v>0</v>
      </c>
      <c r="M797" s="7" t="str">
        <f t="shared" si="38"/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755</v>
      </c>
      <c r="B798" s="7">
        <v>316430</v>
      </c>
      <c r="C798" s="17" t="s">
        <v>1117</v>
      </c>
      <c r="D798" s="36" t="s">
        <v>45</v>
      </c>
      <c r="E798" s="36" t="s">
        <v>765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 t="shared" si="36"/>
        <v>0</v>
      </c>
      <c r="J798" s="11">
        <v>7026</v>
      </c>
      <c r="K798" s="58" t="s">
        <v>1124</v>
      </c>
      <c r="L798" s="8">
        <f t="shared" si="37"/>
        <v>0</v>
      </c>
      <c r="M798" s="7" t="str">
        <f t="shared" si="38"/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756</v>
      </c>
      <c r="B799" s="7">
        <v>316440</v>
      </c>
      <c r="C799" s="17" t="s">
        <v>1117</v>
      </c>
      <c r="D799" s="36" t="s">
        <v>36</v>
      </c>
      <c r="E799" s="36" t="s">
        <v>766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 t="shared" si="36"/>
        <v>0</v>
      </c>
      <c r="J799" s="11">
        <v>5455</v>
      </c>
      <c r="K799" s="58" t="s">
        <v>1124</v>
      </c>
      <c r="L799" s="8">
        <f t="shared" si="37"/>
        <v>0</v>
      </c>
      <c r="M799" s="7" t="str">
        <f t="shared" si="38"/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757</v>
      </c>
      <c r="B800" s="7">
        <v>316443</v>
      </c>
      <c r="C800" s="17" t="s">
        <v>1118</v>
      </c>
      <c r="D800" s="36" t="s">
        <v>62</v>
      </c>
      <c r="E800" s="36" t="s">
        <v>767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 t="shared" si="36"/>
        <v>0</v>
      </c>
      <c r="J800" s="11">
        <v>2991</v>
      </c>
      <c r="K800" s="58" t="s">
        <v>1124</v>
      </c>
      <c r="L800" s="8">
        <f t="shared" si="37"/>
        <v>0</v>
      </c>
      <c r="M800" s="7" t="str">
        <f t="shared" si="38"/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19" ht="15.75" x14ac:dyDescent="0.25">
      <c r="A801" s="42">
        <v>758</v>
      </c>
      <c r="B801" s="7">
        <v>316447</v>
      </c>
      <c r="C801" s="17" t="s">
        <v>1113</v>
      </c>
      <c r="D801" s="36" t="s">
        <v>20</v>
      </c>
      <c r="E801" s="36" t="s">
        <v>768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 t="shared" si="36"/>
        <v>0</v>
      </c>
      <c r="J801" s="11">
        <v>6479</v>
      </c>
      <c r="K801" s="58" t="s">
        <v>1124</v>
      </c>
      <c r="L801" s="8">
        <f t="shared" si="37"/>
        <v>0</v>
      </c>
      <c r="M801" s="7" t="str">
        <f t="shared" si="38"/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19" ht="15.75" x14ac:dyDescent="0.25">
      <c r="A802" s="42">
        <v>759</v>
      </c>
      <c r="B802" s="7">
        <v>316450</v>
      </c>
      <c r="C802" s="17" t="s">
        <v>1113</v>
      </c>
      <c r="D802" s="36" t="s">
        <v>22</v>
      </c>
      <c r="E802" s="36" t="s">
        <v>769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 t="shared" si="36"/>
        <v>0</v>
      </c>
      <c r="J802" s="11">
        <v>10129</v>
      </c>
      <c r="K802" s="58" t="s">
        <v>1124</v>
      </c>
      <c r="L802" s="8">
        <f t="shared" si="37"/>
        <v>0</v>
      </c>
      <c r="M802" s="7" t="str">
        <f t="shared" si="38"/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19" ht="15.75" x14ac:dyDescent="0.25">
      <c r="A803" s="42">
        <v>762</v>
      </c>
      <c r="B803" s="7">
        <v>316480</v>
      </c>
      <c r="C803" s="17" t="s">
        <v>1111</v>
      </c>
      <c r="D803" s="36" t="s">
        <v>90</v>
      </c>
      <c r="E803" s="36" t="s">
        <v>772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 t="shared" si="36"/>
        <v>0</v>
      </c>
      <c r="J803" s="11">
        <v>1520</v>
      </c>
      <c r="K803" s="58" t="s">
        <v>1124</v>
      </c>
      <c r="L803" s="8">
        <f t="shared" si="37"/>
        <v>0</v>
      </c>
      <c r="M803" s="7" t="str">
        <f t="shared" si="38"/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19" ht="15.75" x14ac:dyDescent="0.25">
      <c r="A804" s="42">
        <v>763</v>
      </c>
      <c r="B804" s="7">
        <v>316490</v>
      </c>
      <c r="C804" s="17" t="s">
        <v>1117</v>
      </c>
      <c r="D804" s="36" t="s">
        <v>33</v>
      </c>
      <c r="E804" s="36" t="s">
        <v>773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 t="shared" si="36"/>
        <v>0</v>
      </c>
      <c r="J804" s="11">
        <v>2231</v>
      </c>
      <c r="K804" s="58" t="s">
        <v>1124</v>
      </c>
      <c r="L804" s="8">
        <f t="shared" si="37"/>
        <v>0</v>
      </c>
      <c r="M804" s="7" t="str">
        <f t="shared" si="38"/>
        <v>Silencioso</v>
      </c>
      <c r="N804" s="7" t="str">
        <f>VLOOKUP($B804,LIRAa!$1:$1048576,3,FALSE)</f>
        <v>Sem Informação</v>
      </c>
      <c r="O804" s="7" t="str">
        <f>VLOOKUP($B804,LIRAa!$1:$1048576,4,FALSE)</f>
        <v>Sem Informação</v>
      </c>
      <c r="P804" s="7" t="str">
        <f>VLOOKUP($B804,LIRAa!$1:$1048576,5,FALSE)</f>
        <v>Sem Informação</v>
      </c>
      <c r="S804" s="38"/>
    </row>
    <row r="805" spans="1:19" ht="15.75" x14ac:dyDescent="0.25">
      <c r="A805" s="42">
        <v>764</v>
      </c>
      <c r="B805" s="7">
        <v>316500</v>
      </c>
      <c r="C805" s="17" t="s">
        <v>1119</v>
      </c>
      <c r="D805" s="36" t="s">
        <v>94</v>
      </c>
      <c r="E805" s="36" t="s">
        <v>774</v>
      </c>
      <c r="F805" s="12">
        <f>VLOOKUP(A805,Dengue!$1:$1048576,10,FALSE)</f>
        <v>0</v>
      </c>
      <c r="G805" s="12">
        <f>VLOOKUP($A805,Chik!$1:$1048576,10,FALSE)</f>
        <v>0</v>
      </c>
      <c r="H805" s="12">
        <f>VLOOKUP($A805,zika!$1:$1048576,10,FALSE)</f>
        <v>0</v>
      </c>
      <c r="I805" s="12">
        <f t="shared" si="36"/>
        <v>0</v>
      </c>
      <c r="J805" s="11">
        <v>10922</v>
      </c>
      <c r="K805" s="58" t="s">
        <v>1124</v>
      </c>
      <c r="L805" s="8">
        <f t="shared" si="37"/>
        <v>0</v>
      </c>
      <c r="M805" s="7" t="str">
        <f t="shared" si="38"/>
        <v>Silencioso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19" ht="15.75" x14ac:dyDescent="0.25">
      <c r="A806" s="42">
        <v>767</v>
      </c>
      <c r="B806" s="7">
        <v>316530</v>
      </c>
      <c r="C806" s="17" t="s">
        <v>1119</v>
      </c>
      <c r="D806" s="36" t="s">
        <v>94</v>
      </c>
      <c r="E806" s="36" t="s">
        <v>776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 t="shared" si="36"/>
        <v>0</v>
      </c>
      <c r="J806" s="11">
        <v>7687</v>
      </c>
      <c r="K806" s="58" t="s">
        <v>1124</v>
      </c>
      <c r="L806" s="8">
        <f t="shared" si="37"/>
        <v>0</v>
      </c>
      <c r="M806" s="7" t="str">
        <f t="shared" si="38"/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19" ht="15.75" x14ac:dyDescent="0.25">
      <c r="A807" s="42">
        <v>768</v>
      </c>
      <c r="B807" s="7">
        <v>316540</v>
      </c>
      <c r="C807" s="17" t="s">
        <v>1117</v>
      </c>
      <c r="D807" s="36" t="s">
        <v>36</v>
      </c>
      <c r="E807" s="36" t="s">
        <v>777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 t="shared" si="36"/>
        <v>0</v>
      </c>
      <c r="J807" s="11">
        <v>6869</v>
      </c>
      <c r="K807" s="58" t="s">
        <v>1124</v>
      </c>
      <c r="L807" s="8">
        <f t="shared" si="37"/>
        <v>0</v>
      </c>
      <c r="M807" s="7" t="str">
        <f t="shared" si="38"/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19" ht="15.75" x14ac:dyDescent="0.25">
      <c r="A808" s="42">
        <v>769</v>
      </c>
      <c r="B808" s="7">
        <v>316550</v>
      </c>
      <c r="C808" s="17" t="s">
        <v>1113</v>
      </c>
      <c r="D808" s="36" t="s">
        <v>22</v>
      </c>
      <c r="E808" s="36" t="s">
        <v>778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 t="shared" si="36"/>
        <v>0</v>
      </c>
      <c r="J808" s="11">
        <v>6236</v>
      </c>
      <c r="K808" s="58" t="s">
        <v>1124</v>
      </c>
      <c r="L808" s="8">
        <f t="shared" si="37"/>
        <v>0</v>
      </c>
      <c r="M808" s="7" t="str">
        <f t="shared" si="38"/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19" ht="15.75" x14ac:dyDescent="0.25">
      <c r="A809" s="42">
        <v>770</v>
      </c>
      <c r="B809" s="7">
        <v>316553</v>
      </c>
      <c r="C809" s="17" t="s">
        <v>1111</v>
      </c>
      <c r="D809" s="36" t="s">
        <v>98</v>
      </c>
      <c r="E809" s="36" t="s">
        <v>779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 t="shared" si="36"/>
        <v>0</v>
      </c>
      <c r="J809" s="11">
        <v>32069</v>
      </c>
      <c r="K809" s="58" t="s">
        <v>1125</v>
      </c>
      <c r="L809" s="8">
        <f t="shared" si="37"/>
        <v>0</v>
      </c>
      <c r="M809" s="7" t="str">
        <f t="shared" si="38"/>
        <v>Silencioso</v>
      </c>
      <c r="N809" s="7">
        <f>VLOOKUP($B809,LIRAa!$1:$1048576,3,FALSE)</f>
        <v>0.7</v>
      </c>
      <c r="O809" s="7">
        <f>VLOOKUP($B809,LIRAa!$1:$1048576,4,FALSE)</f>
        <v>1.3</v>
      </c>
      <c r="P809" s="7">
        <f>VLOOKUP($B809,LIRAa!$1:$1048576,5,FALSE)</f>
        <v>2.6</v>
      </c>
      <c r="S809" s="38"/>
    </row>
    <row r="810" spans="1:19" ht="15.75" x14ac:dyDescent="0.25">
      <c r="A810" s="42">
        <v>772</v>
      </c>
      <c r="B810" s="7">
        <v>316557</v>
      </c>
      <c r="C810" s="17" t="s">
        <v>1117</v>
      </c>
      <c r="D810" s="36" t="s">
        <v>36</v>
      </c>
      <c r="E810" s="36" t="s">
        <v>781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 t="shared" si="36"/>
        <v>0</v>
      </c>
      <c r="J810" s="11">
        <v>5352</v>
      </c>
      <c r="K810" s="58" t="s">
        <v>1124</v>
      </c>
      <c r="L810" s="8">
        <f t="shared" si="37"/>
        <v>0</v>
      </c>
      <c r="M810" s="7" t="str">
        <f t="shared" si="38"/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19" ht="15.75" x14ac:dyDescent="0.25">
      <c r="A811" s="42">
        <v>775</v>
      </c>
      <c r="B811" s="7">
        <v>316580</v>
      </c>
      <c r="C811" s="17" t="s">
        <v>1117</v>
      </c>
      <c r="D811" s="36" t="s">
        <v>36</v>
      </c>
      <c r="E811" s="36" t="s">
        <v>784</v>
      </c>
      <c r="F811" s="12">
        <f>VLOOKUP(A811,Dengue!$1:$1048576,10,FALSE)</f>
        <v>0</v>
      </c>
      <c r="G811" s="12">
        <f>VLOOKUP($A811,Chik!$1:$1048576,10,FALSE)</f>
        <v>0</v>
      </c>
      <c r="H811" s="12">
        <f>VLOOKUP($A811,zika!$1:$1048576,10,FALSE)</f>
        <v>0</v>
      </c>
      <c r="I811" s="12">
        <f t="shared" si="36"/>
        <v>0</v>
      </c>
      <c r="J811" s="11">
        <v>1545</v>
      </c>
      <c r="K811" s="58" t="s">
        <v>1124</v>
      </c>
      <c r="L811" s="8">
        <f t="shared" si="37"/>
        <v>0</v>
      </c>
      <c r="M811" s="7" t="str">
        <f t="shared" si="38"/>
        <v>Silencioso</v>
      </c>
      <c r="N811" s="7" t="str">
        <f>VLOOKUP($B811,LIRAa!$1:$1048576,3,FALSE)</f>
        <v>Sem Informação</v>
      </c>
      <c r="O811" s="7" t="str">
        <f>VLOOKUP($B811,LIRAa!$1:$1048576,4,FALSE)</f>
        <v>Sem Informação</v>
      </c>
      <c r="P811" s="7" t="str">
        <f>VLOOKUP($B811,LIRAa!$1:$1048576,5,FALSE)</f>
        <v>Sem Informação</v>
      </c>
      <c r="S811" s="38"/>
    </row>
    <row r="812" spans="1:19" ht="15.75" x14ac:dyDescent="0.25">
      <c r="A812" s="42">
        <v>776</v>
      </c>
      <c r="B812" s="7">
        <v>316590</v>
      </c>
      <c r="C812" s="17" t="s">
        <v>432</v>
      </c>
      <c r="D812" s="36" t="s">
        <v>53</v>
      </c>
      <c r="E812" s="36" t="s">
        <v>785</v>
      </c>
      <c r="F812" s="12">
        <f>VLOOKUP(A812,Dengue!$1:$1048576,10,FALSE)</f>
        <v>0</v>
      </c>
      <c r="G812" s="12">
        <f>VLOOKUP($A812,Chik!$1:$1048576,10,FALSE)</f>
        <v>0</v>
      </c>
      <c r="H812" s="12">
        <f>VLOOKUP($A812,zika!$1:$1048576,10,FALSE)</f>
        <v>0</v>
      </c>
      <c r="I812" s="12">
        <f t="shared" si="36"/>
        <v>0</v>
      </c>
      <c r="J812" s="11">
        <v>4209</v>
      </c>
      <c r="K812" s="58" t="s">
        <v>1124</v>
      </c>
      <c r="L812" s="8">
        <f t="shared" si="37"/>
        <v>0</v>
      </c>
      <c r="M812" s="7" t="str">
        <f t="shared" si="38"/>
        <v>Silencioso</v>
      </c>
      <c r="N812" s="7" t="str">
        <f>VLOOKUP($B812,LIRAa!$1:$1048576,3,FALSE)</f>
        <v>Sem Informação</v>
      </c>
      <c r="O812" s="7" t="str">
        <f>VLOOKUP($B812,LIRAa!$1:$1048576,4,FALSE)</f>
        <v>Sem Informação</v>
      </c>
      <c r="P812" s="7" t="str">
        <f>VLOOKUP($B812,LIRAa!$1:$1048576,5,FALSE)</f>
        <v>Sem Informação</v>
      </c>
      <c r="S812" s="38"/>
    </row>
    <row r="813" spans="1:19" ht="15.75" x14ac:dyDescent="0.25">
      <c r="A813" s="42">
        <v>777</v>
      </c>
      <c r="B813" s="7">
        <v>316600</v>
      </c>
      <c r="C813" s="17" t="s">
        <v>1119</v>
      </c>
      <c r="D813" s="36" t="s">
        <v>41</v>
      </c>
      <c r="E813" s="36" t="s">
        <v>786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 t="shared" si="36"/>
        <v>0</v>
      </c>
      <c r="J813" s="11">
        <v>5786</v>
      </c>
      <c r="K813" s="58" t="s">
        <v>1124</v>
      </c>
      <c r="L813" s="8">
        <f t="shared" si="37"/>
        <v>0</v>
      </c>
      <c r="M813" s="7" t="str">
        <f t="shared" si="38"/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19" ht="15.75" x14ac:dyDescent="0.25">
      <c r="A814" s="42">
        <v>778</v>
      </c>
      <c r="B814" s="7">
        <v>316610</v>
      </c>
      <c r="C814" s="17" t="s">
        <v>1111</v>
      </c>
      <c r="D814" s="36" t="s">
        <v>90</v>
      </c>
      <c r="E814" s="36" t="s">
        <v>787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 t="shared" si="36"/>
        <v>0</v>
      </c>
      <c r="J814" s="11">
        <v>3527</v>
      </c>
      <c r="K814" s="58" t="s">
        <v>1124</v>
      </c>
      <c r="L814" s="8">
        <f t="shared" si="37"/>
        <v>0</v>
      </c>
      <c r="M814" s="7" t="str">
        <f t="shared" si="38"/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19" ht="15.75" x14ac:dyDescent="0.25">
      <c r="A815" s="42">
        <v>779</v>
      </c>
      <c r="B815" s="7">
        <v>316620</v>
      </c>
      <c r="C815" s="17" t="s">
        <v>1119</v>
      </c>
      <c r="D815" s="36" t="s">
        <v>41</v>
      </c>
      <c r="E815" s="36" t="s">
        <v>788</v>
      </c>
      <c r="F815" s="12">
        <f>VLOOKUP(A815,Dengue!$1:$1048576,10,FALSE)</f>
        <v>0</v>
      </c>
      <c r="G815" s="12">
        <f>VLOOKUP($A815,Chik!$1:$1048576,10,FALSE)</f>
        <v>0</v>
      </c>
      <c r="H815" s="12">
        <f>VLOOKUP($A815,zika!$1:$1048576,10,FALSE)</f>
        <v>0</v>
      </c>
      <c r="I815" s="12">
        <f t="shared" si="36"/>
        <v>0</v>
      </c>
      <c r="J815" s="11">
        <v>10451</v>
      </c>
      <c r="K815" s="58" t="s">
        <v>1124</v>
      </c>
      <c r="L815" s="8">
        <f t="shared" si="37"/>
        <v>0</v>
      </c>
      <c r="M815" s="7" t="str">
        <f t="shared" si="38"/>
        <v>Silencioso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38"/>
    </row>
    <row r="816" spans="1:19" ht="15.75" x14ac:dyDescent="0.25">
      <c r="A816" s="42">
        <v>780</v>
      </c>
      <c r="B816" s="7">
        <v>316630</v>
      </c>
      <c r="C816" s="17" t="s">
        <v>1112</v>
      </c>
      <c r="D816" s="36" t="s">
        <v>17</v>
      </c>
      <c r="E816" s="36" t="s">
        <v>789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 t="shared" si="36"/>
        <v>0</v>
      </c>
      <c r="J816" s="11">
        <v>7319</v>
      </c>
      <c r="K816" s="58" t="s">
        <v>1124</v>
      </c>
      <c r="L816" s="8">
        <f t="shared" si="37"/>
        <v>0</v>
      </c>
      <c r="M816" s="7" t="str">
        <f t="shared" si="38"/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19" ht="15.75" x14ac:dyDescent="0.25">
      <c r="A817" s="42">
        <v>781</v>
      </c>
      <c r="B817" s="7">
        <v>316640</v>
      </c>
      <c r="C817" s="17" t="s">
        <v>1117</v>
      </c>
      <c r="D817" s="36" t="s">
        <v>33</v>
      </c>
      <c r="E817" s="36" t="s">
        <v>790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 t="shared" si="36"/>
        <v>0</v>
      </c>
      <c r="J817" s="11">
        <v>1848</v>
      </c>
      <c r="K817" s="58" t="s">
        <v>1124</v>
      </c>
      <c r="L817" s="8">
        <f t="shared" si="37"/>
        <v>0</v>
      </c>
      <c r="M817" s="7" t="str">
        <f t="shared" si="38"/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19" ht="15.75" x14ac:dyDescent="0.25">
      <c r="A818" s="42">
        <v>782</v>
      </c>
      <c r="B818" s="7">
        <v>316650</v>
      </c>
      <c r="C818" s="17" t="s">
        <v>1111</v>
      </c>
      <c r="D818" s="36" t="s">
        <v>53</v>
      </c>
      <c r="E818" s="36" t="s">
        <v>791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 t="shared" si="36"/>
        <v>0</v>
      </c>
      <c r="J818" s="11">
        <v>4293</v>
      </c>
      <c r="K818" s="58" t="s">
        <v>1124</v>
      </c>
      <c r="L818" s="8">
        <f t="shared" si="37"/>
        <v>0</v>
      </c>
      <c r="M818" s="7" t="str">
        <f t="shared" si="38"/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19" ht="15.75" x14ac:dyDescent="0.25">
      <c r="A819" s="42">
        <v>783</v>
      </c>
      <c r="B819" s="7">
        <v>316660</v>
      </c>
      <c r="C819" s="17" t="s">
        <v>1115</v>
      </c>
      <c r="D819" s="36" t="s">
        <v>26</v>
      </c>
      <c r="E819" s="36" t="s">
        <v>792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 t="shared" si="36"/>
        <v>0</v>
      </c>
      <c r="J819" s="11">
        <v>786</v>
      </c>
      <c r="K819" s="58" t="s">
        <v>1124</v>
      </c>
      <c r="L819" s="8">
        <f t="shared" si="37"/>
        <v>0</v>
      </c>
      <c r="M819" s="7" t="str">
        <f t="shared" si="38"/>
        <v>Silencioso</v>
      </c>
      <c r="N819" s="7" t="str">
        <f>VLOOKUP($B819,LIRAa!$1:$1048576,3,FALSE)</f>
        <v>Sem Informação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19" ht="15.75" x14ac:dyDescent="0.25">
      <c r="A820" s="42">
        <v>784</v>
      </c>
      <c r="B820" s="7">
        <v>316680</v>
      </c>
      <c r="C820" s="17" t="s">
        <v>1120</v>
      </c>
      <c r="D820" s="36" t="s">
        <v>71</v>
      </c>
      <c r="E820" s="36" t="s">
        <v>793</v>
      </c>
      <c r="F820" s="12">
        <f>VLOOKUP(A820,Dengue!$1:$1048576,10,FALSE)</f>
        <v>0</v>
      </c>
      <c r="G820" s="12">
        <f>VLOOKUP($A820,Chik!$1:$1048576,10,FALSE)</f>
        <v>0</v>
      </c>
      <c r="H820" s="12">
        <f>VLOOKUP($A820,zika!$1:$1048576,10,FALSE)</f>
        <v>0</v>
      </c>
      <c r="I820" s="12">
        <f t="shared" si="36"/>
        <v>0</v>
      </c>
      <c r="J820" s="11">
        <v>11493</v>
      </c>
      <c r="K820" s="58" t="s">
        <v>1124</v>
      </c>
      <c r="L820" s="8">
        <f t="shared" si="37"/>
        <v>0</v>
      </c>
      <c r="M820" s="7" t="str">
        <f t="shared" si="38"/>
        <v>Silencioso</v>
      </c>
      <c r="N820" s="7" t="str">
        <f>VLOOKUP($B820,LIRAa!$1:$1048576,3,FALSE)</f>
        <v>Sem Informação</v>
      </c>
      <c r="O820" s="7" t="str">
        <f>VLOOKUP($B820,LIRAa!$1:$1048576,4,FALSE)</f>
        <v>Sem Informação</v>
      </c>
      <c r="P820" s="7" t="str">
        <f>VLOOKUP($B820,LIRAa!$1:$1048576,5,FALSE)</f>
        <v>Sem Informação</v>
      </c>
      <c r="S820" s="38"/>
    </row>
    <row r="821" spans="1:19" ht="15.75" x14ac:dyDescent="0.25">
      <c r="A821" s="42">
        <v>786</v>
      </c>
      <c r="B821" s="7">
        <v>316690</v>
      </c>
      <c r="C821" s="17" t="s">
        <v>1117</v>
      </c>
      <c r="D821" s="36" t="s">
        <v>40</v>
      </c>
      <c r="E821" s="36" t="s">
        <v>795</v>
      </c>
      <c r="F821" s="12">
        <f>VLOOKUP(A821,Dengue!$1:$1048576,10,FALSE)</f>
        <v>0</v>
      </c>
      <c r="G821" s="12">
        <f>VLOOKUP($A821,Chik!$1:$1048576,10,FALSE)</f>
        <v>0</v>
      </c>
      <c r="H821" s="12">
        <f>VLOOKUP($A821,zika!$1:$1048576,10,FALSE)</f>
        <v>0</v>
      </c>
      <c r="I821" s="12">
        <f t="shared" si="36"/>
        <v>0</v>
      </c>
      <c r="J821" s="11">
        <v>7670</v>
      </c>
      <c r="K821" s="58" t="s">
        <v>1124</v>
      </c>
      <c r="L821" s="8">
        <f t="shared" si="37"/>
        <v>0</v>
      </c>
      <c r="M821" s="7" t="str">
        <f t="shared" si="38"/>
        <v>Silencioso</v>
      </c>
      <c r="N821" s="7" t="str">
        <f>VLOOKUP($B821,LIRAa!$1:$1048576,3,FALSE)</f>
        <v>Sem Informação</v>
      </c>
      <c r="O821" s="7" t="str">
        <f>VLOOKUP($B821,LIRAa!$1:$1048576,4,FALSE)</f>
        <v>Sem Informação</v>
      </c>
      <c r="P821" s="7" t="str">
        <f>VLOOKUP($B821,LIRAa!$1:$1048576,5,FALSE)</f>
        <v>Sem Informação</v>
      </c>
      <c r="S821" s="38"/>
    </row>
    <row r="822" spans="1:19" ht="15.75" x14ac:dyDescent="0.25">
      <c r="A822" s="42">
        <v>787</v>
      </c>
      <c r="B822" s="7">
        <v>316695</v>
      </c>
      <c r="C822" s="17" t="s">
        <v>1121</v>
      </c>
      <c r="D822" s="36" t="s">
        <v>102</v>
      </c>
      <c r="E822" s="36" t="s">
        <v>796</v>
      </c>
      <c r="F822" s="12">
        <f>VLOOKUP(A822,Dengue!$1:$1048576,10,FALSE)</f>
        <v>0</v>
      </c>
      <c r="G822" s="12">
        <f>VLOOKUP($A822,Chik!$1:$1048576,10,FALSE)</f>
        <v>0</v>
      </c>
      <c r="H822" s="12">
        <f>VLOOKUP($A822,zika!$1:$1048576,10,FALSE)</f>
        <v>0</v>
      </c>
      <c r="I822" s="12">
        <f t="shared" si="36"/>
        <v>0</v>
      </c>
      <c r="J822" s="11">
        <v>4752</v>
      </c>
      <c r="K822" s="58" t="s">
        <v>1124</v>
      </c>
      <c r="L822" s="8">
        <f t="shared" si="37"/>
        <v>0</v>
      </c>
      <c r="M822" s="7" t="str">
        <f t="shared" si="38"/>
        <v>Silencioso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38"/>
    </row>
    <row r="823" spans="1:19" ht="15.75" x14ac:dyDescent="0.25">
      <c r="A823" s="42">
        <v>788</v>
      </c>
      <c r="B823" s="7">
        <v>316700</v>
      </c>
      <c r="C823" s="17" t="s">
        <v>1117</v>
      </c>
      <c r="D823" s="36" t="s">
        <v>33</v>
      </c>
      <c r="E823" s="36" t="s">
        <v>797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 t="shared" si="36"/>
        <v>0</v>
      </c>
      <c r="J823" s="11">
        <v>1970</v>
      </c>
      <c r="K823" s="58" t="s">
        <v>1124</v>
      </c>
      <c r="L823" s="8">
        <f t="shared" si="37"/>
        <v>0</v>
      </c>
      <c r="M823" s="7" t="str">
        <f t="shared" si="38"/>
        <v>Silencioso</v>
      </c>
      <c r="N823" s="7" t="str">
        <f>VLOOKUP($B823,LIRAa!$1:$1048576,3,FALSE)</f>
        <v>Sem Informação</v>
      </c>
      <c r="O823" s="7" t="str">
        <f>VLOOKUP($B823,LIRAa!$1:$1048576,4,FALSE)</f>
        <v>Sem Informação</v>
      </c>
      <c r="P823" s="7" t="str">
        <f>VLOOKUP($B823,LIRAa!$1:$1048576,5,FALSE)</f>
        <v>Sem Informação</v>
      </c>
      <c r="S823" s="38"/>
    </row>
    <row r="824" spans="1:19" ht="15.75" x14ac:dyDescent="0.25">
      <c r="A824" s="42">
        <v>793</v>
      </c>
      <c r="B824" s="7">
        <v>316740</v>
      </c>
      <c r="C824" s="17" t="s">
        <v>1117</v>
      </c>
      <c r="D824" s="36" t="s">
        <v>36</v>
      </c>
      <c r="E824" s="36" t="s">
        <v>801</v>
      </c>
      <c r="F824" s="12">
        <f>VLOOKUP(A824,Dengue!$1:$1048576,10,FALSE)</f>
        <v>0</v>
      </c>
      <c r="G824" s="12">
        <f>VLOOKUP($A824,Chik!$1:$1048576,10,FALSE)</f>
        <v>0</v>
      </c>
      <c r="H824" s="12">
        <f>VLOOKUP($A824,zika!$1:$1048576,10,FALSE)</f>
        <v>0</v>
      </c>
      <c r="I824" s="12">
        <f t="shared" si="36"/>
        <v>0</v>
      </c>
      <c r="J824" s="11">
        <v>6227</v>
      </c>
      <c r="K824" s="58" t="s">
        <v>1124</v>
      </c>
      <c r="L824" s="8">
        <f t="shared" si="37"/>
        <v>0</v>
      </c>
      <c r="M824" s="7" t="str">
        <f t="shared" si="38"/>
        <v>Silencioso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19" ht="15.75" x14ac:dyDescent="0.25">
      <c r="A825" s="42">
        <v>794</v>
      </c>
      <c r="B825" s="7">
        <v>316750</v>
      </c>
      <c r="C825" s="17" t="s">
        <v>1118</v>
      </c>
      <c r="D825" s="36" t="s">
        <v>57</v>
      </c>
      <c r="E825" s="36" t="s">
        <v>802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 t="shared" si="36"/>
        <v>0</v>
      </c>
      <c r="J825" s="11">
        <v>2612</v>
      </c>
      <c r="K825" s="58" t="s">
        <v>1124</v>
      </c>
      <c r="L825" s="8">
        <f t="shared" si="37"/>
        <v>0</v>
      </c>
      <c r="M825" s="7" t="str">
        <f t="shared" si="38"/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19" ht="15.75" x14ac:dyDescent="0.25">
      <c r="A826" s="42">
        <v>795</v>
      </c>
      <c r="B826" s="7">
        <v>316760</v>
      </c>
      <c r="C826" s="17" t="s">
        <v>1112</v>
      </c>
      <c r="D826" s="36" t="s">
        <v>14</v>
      </c>
      <c r="E826" s="36" t="s">
        <v>803</v>
      </c>
      <c r="F826" s="12">
        <f>VLOOKUP(A826,Dengue!$1:$1048576,10,FALSE)</f>
        <v>0</v>
      </c>
      <c r="G826" s="12">
        <f>VLOOKUP($A826,Chik!$1:$1048576,10,FALSE)</f>
        <v>0</v>
      </c>
      <c r="H826" s="12">
        <f>VLOOKUP($A826,zika!$1:$1048576,10,FALSE)</f>
        <v>0</v>
      </c>
      <c r="I826" s="12">
        <f t="shared" si="36"/>
        <v>0</v>
      </c>
      <c r="J826" s="11">
        <v>19528</v>
      </c>
      <c r="K826" s="58" t="s">
        <v>1124</v>
      </c>
      <c r="L826" s="8">
        <f t="shared" si="37"/>
        <v>0</v>
      </c>
      <c r="M826" s="7" t="str">
        <f t="shared" si="38"/>
        <v>Silencioso</v>
      </c>
      <c r="N826" s="7" t="str">
        <f>VLOOKUP($B826,LIRAa!$1:$1048576,3,FALSE)</f>
        <v>Sem Informação</v>
      </c>
      <c r="O826" s="7" t="str">
        <f>VLOOKUP($B826,LIRAa!$1:$1048576,4,FALSE)</f>
        <v>Sem Informação</v>
      </c>
      <c r="P826" s="7" t="str">
        <f>VLOOKUP($B826,LIRAa!$1:$1048576,5,FALSE)</f>
        <v>Sem Informação</v>
      </c>
      <c r="S826" s="38"/>
    </row>
    <row r="827" spans="1:19" ht="15.75" x14ac:dyDescent="0.25">
      <c r="A827" s="42">
        <v>796</v>
      </c>
      <c r="B827" s="7">
        <v>316770</v>
      </c>
      <c r="C827" s="17" t="s">
        <v>1113</v>
      </c>
      <c r="D827" s="36" t="s">
        <v>22</v>
      </c>
      <c r="E827" s="36" t="s">
        <v>804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 t="shared" si="36"/>
        <v>0</v>
      </c>
      <c r="J827" s="11">
        <v>5594</v>
      </c>
      <c r="K827" s="58" t="s">
        <v>1124</v>
      </c>
      <c r="L827" s="8">
        <f t="shared" si="37"/>
        <v>0</v>
      </c>
      <c r="M827" s="7" t="str">
        <f t="shared" si="38"/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19" ht="15.75" x14ac:dyDescent="0.25">
      <c r="A828" s="42">
        <v>797</v>
      </c>
      <c r="B828" s="7">
        <v>316780</v>
      </c>
      <c r="C828" s="17" t="s">
        <v>1117</v>
      </c>
      <c r="D828" s="36" t="s">
        <v>33</v>
      </c>
      <c r="E828" s="36" t="s">
        <v>805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 t="shared" si="36"/>
        <v>0</v>
      </c>
      <c r="J828" s="11">
        <v>6112</v>
      </c>
      <c r="K828" s="58" t="s">
        <v>1124</v>
      </c>
      <c r="L828" s="8">
        <f t="shared" si="37"/>
        <v>0</v>
      </c>
      <c r="M828" s="7" t="str">
        <f t="shared" si="38"/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19" ht="15.75" x14ac:dyDescent="0.25">
      <c r="A829" s="42">
        <v>798</v>
      </c>
      <c r="B829" s="7">
        <v>316790</v>
      </c>
      <c r="C829" s="17" t="s">
        <v>1118</v>
      </c>
      <c r="D829" s="36" t="s">
        <v>62</v>
      </c>
      <c r="E829" s="36" t="s">
        <v>806</v>
      </c>
      <c r="F829" s="12">
        <f>VLOOKUP(A829,Dengue!$1:$1048576,10,FALSE)</f>
        <v>0</v>
      </c>
      <c r="G829" s="12">
        <f>VLOOKUP($A829,Chik!$1:$1048576,10,FALSE)</f>
        <v>0</v>
      </c>
      <c r="H829" s="12">
        <f>VLOOKUP($A829,zika!$1:$1048576,10,FALSE)</f>
        <v>0</v>
      </c>
      <c r="I829" s="12">
        <f t="shared" si="36"/>
        <v>0</v>
      </c>
      <c r="J829" s="11">
        <v>3792</v>
      </c>
      <c r="K829" s="58" t="s">
        <v>1124</v>
      </c>
      <c r="L829" s="8">
        <f t="shared" si="37"/>
        <v>0</v>
      </c>
      <c r="M829" s="7" t="str">
        <f t="shared" si="38"/>
        <v>Silencioso</v>
      </c>
      <c r="N829" s="7" t="str">
        <f>VLOOKUP($B829,LIRAa!$1:$1048576,3,FALSE)</f>
        <v>Sem Informação</v>
      </c>
      <c r="O829" s="7" t="str">
        <f>VLOOKUP($B829,LIRAa!$1:$1048576,4,FALSE)</f>
        <v>Sem Informação</v>
      </c>
      <c r="P829" s="7" t="str">
        <f>VLOOKUP($B829,LIRAa!$1:$1048576,5,FALSE)</f>
        <v>Sem Informação</v>
      </c>
      <c r="S829" s="38"/>
    </row>
    <row r="830" spans="1:19" ht="15.75" x14ac:dyDescent="0.25">
      <c r="A830" s="42">
        <v>799</v>
      </c>
      <c r="B830" s="7">
        <v>316800</v>
      </c>
      <c r="C830" s="17" t="s">
        <v>1121</v>
      </c>
      <c r="D830" s="36" t="s">
        <v>102</v>
      </c>
      <c r="E830" s="36" t="s">
        <v>807</v>
      </c>
      <c r="F830" s="12">
        <f>VLOOKUP(A830,Dengue!$1:$1048576,10,FALSE)</f>
        <v>0</v>
      </c>
      <c r="G830" s="12">
        <f>VLOOKUP($A830,Chik!$1:$1048576,10,FALSE)</f>
        <v>0</v>
      </c>
      <c r="H830" s="12">
        <f>VLOOKUP($A830,zika!$1:$1048576,10,FALSE)</f>
        <v>0</v>
      </c>
      <c r="I830" s="12">
        <f t="shared" si="36"/>
        <v>0</v>
      </c>
      <c r="J830" s="11">
        <v>33858</v>
      </c>
      <c r="K830" s="58" t="s">
        <v>1125</v>
      </c>
      <c r="L830" s="8">
        <f t="shared" si="37"/>
        <v>0</v>
      </c>
      <c r="M830" s="7" t="str">
        <f t="shared" si="38"/>
        <v>Silencioso</v>
      </c>
      <c r="N830" s="7">
        <f>VLOOKUP($B830,LIRAa!$1:$1048576,3,FALSE)</f>
        <v>1</v>
      </c>
      <c r="O830" s="7">
        <f>VLOOKUP($B830,LIRAa!$1:$1048576,4,FALSE)</f>
        <v>1.7</v>
      </c>
      <c r="P830" s="7">
        <f>VLOOKUP($B830,LIRAa!$1:$1048576,5,FALSE)</f>
        <v>2.9</v>
      </c>
      <c r="S830" s="38"/>
    </row>
    <row r="831" spans="1:19" ht="15.75" x14ac:dyDescent="0.25">
      <c r="A831" s="42">
        <v>801</v>
      </c>
      <c r="B831" s="7">
        <v>316810</v>
      </c>
      <c r="C831" s="17" t="s">
        <v>1114</v>
      </c>
      <c r="D831" s="36" t="s">
        <v>24</v>
      </c>
      <c r="E831" s="36" t="s">
        <v>809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 t="shared" si="36"/>
        <v>0</v>
      </c>
      <c r="J831" s="11">
        <v>4711</v>
      </c>
      <c r="K831" s="58" t="s">
        <v>1124</v>
      </c>
      <c r="L831" s="8">
        <f t="shared" si="37"/>
        <v>0</v>
      </c>
      <c r="M831" s="7" t="str">
        <f t="shared" si="38"/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19" ht="15.75" x14ac:dyDescent="0.25">
      <c r="A832" s="42">
        <v>802</v>
      </c>
      <c r="B832" s="7">
        <v>316820</v>
      </c>
      <c r="C832" s="17" t="s">
        <v>1115</v>
      </c>
      <c r="D832" s="36" t="s">
        <v>26</v>
      </c>
      <c r="E832" s="36" t="s">
        <v>810</v>
      </c>
      <c r="F832" s="12">
        <f>VLOOKUP(A832,Dengue!$1:$1048576,10,FALSE)</f>
        <v>0</v>
      </c>
      <c r="G832" s="12">
        <f>VLOOKUP($A832,Chik!$1:$1048576,10,FALSE)</f>
        <v>0</v>
      </c>
      <c r="H832" s="12">
        <f>VLOOKUP($A832,zika!$1:$1048576,10,FALSE)</f>
        <v>0</v>
      </c>
      <c r="I832" s="12">
        <f t="shared" si="36"/>
        <v>0</v>
      </c>
      <c r="J832" s="11">
        <v>1879</v>
      </c>
      <c r="K832" s="58" t="s">
        <v>1124</v>
      </c>
      <c r="L832" s="8">
        <f t="shared" si="37"/>
        <v>0</v>
      </c>
      <c r="M832" s="7" t="str">
        <f t="shared" si="38"/>
        <v>Silencioso</v>
      </c>
      <c r="N832" s="7" t="str">
        <f>VLOOKUP($B832,LIRAa!$1:$1048576,3,FALSE)</f>
        <v>Sem Informação</v>
      </c>
      <c r="O832" s="7" t="str">
        <f>VLOOKUP($B832,LIRAa!$1:$1048576,4,FALSE)</f>
        <v>Sem Informação</v>
      </c>
      <c r="P832" s="7" t="str">
        <f>VLOOKUP($B832,LIRAa!$1:$1048576,5,FALSE)</f>
        <v>Sem Informação</v>
      </c>
      <c r="S832" s="38"/>
    </row>
    <row r="833" spans="1:19" ht="15.75" x14ac:dyDescent="0.25">
      <c r="A833" s="42">
        <v>803</v>
      </c>
      <c r="B833" s="7">
        <v>316830</v>
      </c>
      <c r="C833" s="17" t="s">
        <v>1111</v>
      </c>
      <c r="D833" s="36" t="s">
        <v>98</v>
      </c>
      <c r="E833" s="36" t="s">
        <v>811</v>
      </c>
      <c r="F833" s="12">
        <f>VLOOKUP(A833,Dengue!$1:$1048576,10,FALSE)</f>
        <v>0</v>
      </c>
      <c r="G833" s="12">
        <f>VLOOKUP($A833,Chik!$1:$1048576,10,FALSE)</f>
        <v>0</v>
      </c>
      <c r="H833" s="12">
        <f>VLOOKUP($A833,zika!$1:$1048576,10,FALSE)</f>
        <v>0</v>
      </c>
      <c r="I833" s="12">
        <f t="shared" si="36"/>
        <v>0</v>
      </c>
      <c r="J833" s="11">
        <v>4055</v>
      </c>
      <c r="K833" s="58" t="s">
        <v>1124</v>
      </c>
      <c r="L833" s="8">
        <f t="shared" si="37"/>
        <v>0</v>
      </c>
      <c r="M833" s="7" t="str">
        <f t="shared" si="38"/>
        <v>Silencioso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804</v>
      </c>
      <c r="B834" s="7">
        <v>316840</v>
      </c>
      <c r="C834" s="17" t="s">
        <v>1113</v>
      </c>
      <c r="D834" s="36" t="s">
        <v>22</v>
      </c>
      <c r="E834" s="36" t="s">
        <v>812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 t="shared" si="36"/>
        <v>0</v>
      </c>
      <c r="J834" s="11">
        <v>14350</v>
      </c>
      <c r="K834" s="58" t="s">
        <v>1124</v>
      </c>
      <c r="L834" s="8">
        <f t="shared" si="37"/>
        <v>0</v>
      </c>
      <c r="M834" s="7" t="str">
        <f t="shared" si="38"/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805</v>
      </c>
      <c r="B835" s="7">
        <v>316850</v>
      </c>
      <c r="C835" s="17" t="s">
        <v>1112</v>
      </c>
      <c r="D835" s="36" t="s">
        <v>17</v>
      </c>
      <c r="E835" s="36" t="s">
        <v>813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 t="shared" si="36"/>
        <v>0</v>
      </c>
      <c r="J835" s="11">
        <v>11650</v>
      </c>
      <c r="K835" s="58" t="s">
        <v>1124</v>
      </c>
      <c r="L835" s="8">
        <f t="shared" si="37"/>
        <v>0</v>
      </c>
      <c r="M835" s="7" t="str">
        <f t="shared" si="38"/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809</v>
      </c>
      <c r="B836" s="7">
        <v>316890</v>
      </c>
      <c r="C836" s="17" t="s">
        <v>1120</v>
      </c>
      <c r="D836" s="36" t="s">
        <v>71</v>
      </c>
      <c r="E836" s="36" t="s">
        <v>816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 t="shared" si="36"/>
        <v>0</v>
      </c>
      <c r="J836" s="11">
        <v>6539</v>
      </c>
      <c r="K836" s="58" t="s">
        <v>1124</v>
      </c>
      <c r="L836" s="8">
        <f t="shared" si="37"/>
        <v>0</v>
      </c>
      <c r="M836" s="7" t="str">
        <f t="shared" si="38"/>
        <v>Silencioso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811</v>
      </c>
      <c r="B837" s="7">
        <v>316905</v>
      </c>
      <c r="C837" s="17" t="s">
        <v>1117</v>
      </c>
      <c r="D837" s="36" t="s">
        <v>36</v>
      </c>
      <c r="E837" s="36" t="s">
        <v>818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 t="shared" si="36"/>
        <v>0</v>
      </c>
      <c r="J837" s="11">
        <v>4093</v>
      </c>
      <c r="K837" s="58" t="s">
        <v>1124</v>
      </c>
      <c r="L837" s="8">
        <f t="shared" si="37"/>
        <v>0</v>
      </c>
      <c r="M837" s="7" t="str">
        <f t="shared" si="38"/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812</v>
      </c>
      <c r="B838" s="7">
        <v>316910</v>
      </c>
      <c r="C838" s="17" t="s">
        <v>1117</v>
      </c>
      <c r="D838" s="36" t="s">
        <v>36</v>
      </c>
      <c r="E838" s="36" t="s">
        <v>819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 t="shared" ref="I838:I901" si="39">H838+F838+G838</f>
        <v>0</v>
      </c>
      <c r="J838" s="11">
        <v>6217</v>
      </c>
      <c r="K838" s="58" t="s">
        <v>1124</v>
      </c>
      <c r="L838" s="8">
        <f t="shared" ref="L838:L858" si="40">I838/J838*100000</f>
        <v>0</v>
      </c>
      <c r="M838" s="7" t="str">
        <f t="shared" ref="M838:M901" si="41"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813</v>
      </c>
      <c r="B839" s="7">
        <v>316920</v>
      </c>
      <c r="C839" s="17" t="s">
        <v>1118</v>
      </c>
      <c r="D839" s="36" t="s">
        <v>14</v>
      </c>
      <c r="E839" s="36" t="s">
        <v>820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 t="shared" si="39"/>
        <v>0</v>
      </c>
      <c r="J839" s="11">
        <v>8201</v>
      </c>
      <c r="K839" s="58" t="s">
        <v>1124</v>
      </c>
      <c r="L839" s="8">
        <f t="shared" si="40"/>
        <v>0</v>
      </c>
      <c r="M839" s="7" t="str">
        <f t="shared" si="41"/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818</v>
      </c>
      <c r="B840" s="7">
        <v>316960</v>
      </c>
      <c r="C840" s="17" t="s">
        <v>1110</v>
      </c>
      <c r="D840" s="36" t="s">
        <v>8</v>
      </c>
      <c r="E840" s="36" t="s">
        <v>825</v>
      </c>
      <c r="F840" s="12">
        <f>VLOOKUP(A840,Dengue!$1:$1048576,10,FALSE)</f>
        <v>0</v>
      </c>
      <c r="G840" s="12">
        <f>VLOOKUP($A840,Chik!$1:$1048576,10,FALSE)</f>
        <v>0</v>
      </c>
      <c r="H840" s="12">
        <f>VLOOKUP($A840,zika!$1:$1048576,10,FALSE)</f>
        <v>0</v>
      </c>
      <c r="I840" s="12">
        <f t="shared" si="39"/>
        <v>0</v>
      </c>
      <c r="J840" s="11">
        <v>25253</v>
      </c>
      <c r="K840" s="58" t="s">
        <v>1125</v>
      </c>
      <c r="L840" s="8">
        <f t="shared" si="40"/>
        <v>0</v>
      </c>
      <c r="M840" s="7" t="str">
        <f t="shared" si="41"/>
        <v>Silencioso</v>
      </c>
      <c r="N840" s="7" t="str">
        <f>VLOOKUP($B840,LIRAa!$1:$1048576,3,FALSE)</f>
        <v>Sem Informação</v>
      </c>
      <c r="O840" s="7">
        <f>VLOOKUP($B840,LIRAa!$1:$1048576,4,FALSE)</f>
        <v>3.5</v>
      </c>
      <c r="P840" s="7">
        <f>VLOOKUP($B840,LIRAa!$1:$1048576,5,FALSE)</f>
        <v>0</v>
      </c>
      <c r="S840" s="38"/>
    </row>
    <row r="841" spans="1:19" ht="15.75" x14ac:dyDescent="0.25">
      <c r="A841" s="42">
        <v>822</v>
      </c>
      <c r="B841" s="7">
        <v>317000</v>
      </c>
      <c r="C841" s="17" t="s">
        <v>1121</v>
      </c>
      <c r="D841" s="36" t="s">
        <v>121</v>
      </c>
      <c r="E841" s="36" t="s">
        <v>828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 t="shared" si="39"/>
        <v>0</v>
      </c>
      <c r="J841" s="11">
        <v>12466</v>
      </c>
      <c r="K841" s="58" t="s">
        <v>1124</v>
      </c>
      <c r="L841" s="8">
        <f t="shared" si="40"/>
        <v>0</v>
      </c>
      <c r="M841" s="7" t="str">
        <f t="shared" si="41"/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823</v>
      </c>
      <c r="B842" s="7">
        <v>317005</v>
      </c>
      <c r="C842" s="17" t="s">
        <v>1113</v>
      </c>
      <c r="D842" s="36" t="s">
        <v>20</v>
      </c>
      <c r="E842" s="36" t="s">
        <v>829</v>
      </c>
      <c r="F842" s="12">
        <f>VLOOKUP(A842,Dengue!$1:$1048576,10,FALSE)</f>
        <v>0</v>
      </c>
      <c r="G842" s="12">
        <f>VLOOKUP($A842,Chik!$1:$1048576,10,FALSE)</f>
        <v>0</v>
      </c>
      <c r="H842" s="12">
        <f>VLOOKUP($A842,zika!$1:$1048576,10,FALSE)</f>
        <v>0</v>
      </c>
      <c r="I842" s="12">
        <f t="shared" si="39"/>
        <v>0</v>
      </c>
      <c r="J842" s="11">
        <v>12449</v>
      </c>
      <c r="K842" s="58" t="s">
        <v>1124</v>
      </c>
      <c r="L842" s="8">
        <f t="shared" si="40"/>
        <v>0</v>
      </c>
      <c r="M842" s="7" t="str">
        <f t="shared" si="41"/>
        <v>Silencioso</v>
      </c>
      <c r="N842" s="7" t="str">
        <f>VLOOKUP($B842,LIRAa!$1:$1048576,3,FALSE)</f>
        <v>Sem Informação</v>
      </c>
      <c r="O842" s="7" t="str">
        <f>VLOOKUP($B842,LIRAa!$1:$1048576,4,FALSE)</f>
        <v>Sem Informação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826</v>
      </c>
      <c r="B843" s="7">
        <v>317030</v>
      </c>
      <c r="C843" s="17" t="s">
        <v>1116</v>
      </c>
      <c r="D843" s="36" t="s">
        <v>28</v>
      </c>
      <c r="E843" s="36" t="s">
        <v>830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 t="shared" si="39"/>
        <v>0</v>
      </c>
      <c r="J843" s="11">
        <v>2626</v>
      </c>
      <c r="K843" s="58" t="s">
        <v>1124</v>
      </c>
      <c r="L843" s="8">
        <f t="shared" si="40"/>
        <v>0</v>
      </c>
      <c r="M843" s="7" t="str">
        <f t="shared" si="41"/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829</v>
      </c>
      <c r="B844" s="7">
        <v>317047</v>
      </c>
      <c r="C844" s="17" t="s">
        <v>1120</v>
      </c>
      <c r="D844" s="36" t="s">
        <v>80</v>
      </c>
      <c r="E844" s="36" t="s">
        <v>832</v>
      </c>
      <c r="F844" s="12">
        <f>VLOOKUP(A844,Dengue!$1:$1048576,10,FALSE)</f>
        <v>0</v>
      </c>
      <c r="G844" s="12">
        <f>VLOOKUP($A844,Chik!$1:$1048576,10,FALSE)</f>
        <v>0</v>
      </c>
      <c r="H844" s="12">
        <f>VLOOKUP($A844,zika!$1:$1048576,10,FALSE)</f>
        <v>0</v>
      </c>
      <c r="I844" s="12">
        <f t="shared" si="39"/>
        <v>0</v>
      </c>
      <c r="J844" s="11">
        <v>3267</v>
      </c>
      <c r="K844" s="58" t="s">
        <v>1124</v>
      </c>
      <c r="L844" s="8">
        <f t="shared" si="40"/>
        <v>0</v>
      </c>
      <c r="M844" s="7" t="str">
        <f t="shared" si="41"/>
        <v>Silencioso</v>
      </c>
      <c r="N844" s="7" t="str">
        <f>VLOOKUP($B844,LIRAa!$1:$1048576,3,FALSE)</f>
        <v>Sem Informação</v>
      </c>
      <c r="O844" s="7" t="str">
        <f>VLOOKUP($B844,LIRAa!$1:$1048576,4,FALSE)</f>
        <v>Sem Informação</v>
      </c>
      <c r="P844" s="7" t="str">
        <f>VLOOKUP($B844,LIRAa!$1:$1048576,5,FALSE)</f>
        <v>Sem Informação</v>
      </c>
      <c r="S844" s="38"/>
    </row>
    <row r="845" spans="1:19" ht="15.75" x14ac:dyDescent="0.25">
      <c r="A845" s="42">
        <v>830</v>
      </c>
      <c r="B845" s="7">
        <v>317050</v>
      </c>
      <c r="C845" s="17" t="s">
        <v>1112</v>
      </c>
      <c r="D845" s="36" t="s">
        <v>17</v>
      </c>
      <c r="E845" s="36" t="s">
        <v>833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 t="shared" si="39"/>
        <v>0</v>
      </c>
      <c r="J845" s="11">
        <v>10371</v>
      </c>
      <c r="K845" s="58" t="s">
        <v>1124</v>
      </c>
      <c r="L845" s="8">
        <f t="shared" si="40"/>
        <v>0</v>
      </c>
      <c r="M845" s="7" t="str">
        <f t="shared" si="41"/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831</v>
      </c>
      <c r="B846" s="7">
        <v>317052</v>
      </c>
      <c r="C846" s="17" t="s">
        <v>1121</v>
      </c>
      <c r="D846" s="36" t="s">
        <v>121</v>
      </c>
      <c r="E846" s="36" t="s">
        <v>834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 t="shared" si="39"/>
        <v>0</v>
      </c>
      <c r="J846" s="11">
        <v>16547</v>
      </c>
      <c r="K846" s="58" t="s">
        <v>1124</v>
      </c>
      <c r="L846" s="8">
        <f t="shared" si="40"/>
        <v>0</v>
      </c>
      <c r="M846" s="7" t="str">
        <f t="shared" si="41"/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832</v>
      </c>
      <c r="B847" s="7">
        <v>317057</v>
      </c>
      <c r="C847" s="17" t="s">
        <v>1113</v>
      </c>
      <c r="D847" s="36" t="s">
        <v>20</v>
      </c>
      <c r="E847" s="36" t="s">
        <v>835</v>
      </c>
      <c r="F847" s="12">
        <f>VLOOKUP(A847,Dengue!$1:$1048576,10,FALSE)</f>
        <v>0</v>
      </c>
      <c r="G847" s="12">
        <f>VLOOKUP($A847,Chik!$1:$1048576,10,FALSE)</f>
        <v>0</v>
      </c>
      <c r="H847" s="12">
        <f>VLOOKUP($A847,zika!$1:$1048576,10,FALSE)</f>
        <v>0</v>
      </c>
      <c r="I847" s="12">
        <f t="shared" si="39"/>
        <v>0</v>
      </c>
      <c r="J847" s="11">
        <v>6491</v>
      </c>
      <c r="K847" s="58" t="s">
        <v>1124</v>
      </c>
      <c r="L847" s="8">
        <f t="shared" si="40"/>
        <v>0</v>
      </c>
      <c r="M847" s="7" t="str">
        <f t="shared" si="41"/>
        <v>Silencioso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833</v>
      </c>
      <c r="B848" s="7">
        <v>317060</v>
      </c>
      <c r="C848" s="17" t="s">
        <v>1117</v>
      </c>
      <c r="D848" s="36" t="s">
        <v>45</v>
      </c>
      <c r="E848" s="36" t="s">
        <v>836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 t="shared" si="39"/>
        <v>0</v>
      </c>
      <c r="J848" s="11">
        <v>2158</v>
      </c>
      <c r="K848" s="58" t="s">
        <v>1124</v>
      </c>
      <c r="L848" s="8">
        <f t="shared" si="40"/>
        <v>0</v>
      </c>
      <c r="M848" s="7" t="str">
        <f t="shared" si="41"/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834</v>
      </c>
      <c r="B849" s="7">
        <v>317065</v>
      </c>
      <c r="C849" s="17" t="s">
        <v>1121</v>
      </c>
      <c r="D849" s="36" t="s">
        <v>102</v>
      </c>
      <c r="E849" s="36" t="s">
        <v>837</v>
      </c>
      <c r="F849" s="12">
        <f>VLOOKUP(A849,Dengue!$1:$1048576,10,FALSE)</f>
        <v>0</v>
      </c>
      <c r="G849" s="12">
        <f>VLOOKUP($A849,Chik!$1:$1048576,10,FALSE)</f>
        <v>0</v>
      </c>
      <c r="H849" s="12">
        <f>VLOOKUP($A849,zika!$1:$1048576,10,FALSE)</f>
        <v>0</v>
      </c>
      <c r="I849" s="12">
        <f t="shared" si="39"/>
        <v>0</v>
      </c>
      <c r="J849" s="11">
        <v>4987</v>
      </c>
      <c r="K849" s="58" t="s">
        <v>1124</v>
      </c>
      <c r="L849" s="8">
        <f t="shared" si="40"/>
        <v>0</v>
      </c>
      <c r="M849" s="7" t="str">
        <f t="shared" si="41"/>
        <v>Silencioso</v>
      </c>
      <c r="N849" s="7" t="str">
        <f>VLOOKUP($B849,LIRAa!$1:$1048576,3,FALSE)</f>
        <v>Sem Informação</v>
      </c>
      <c r="O849" s="7" t="str">
        <f>VLOOKUP($B849,LIRAa!$1:$1048576,4,FALSE)</f>
        <v>Sem Informação</v>
      </c>
      <c r="P849" s="7" t="str">
        <f>VLOOKUP($B849,LIRAa!$1:$1048576,5,FALSE)</f>
        <v>Sem Informação</v>
      </c>
      <c r="S849" s="38"/>
    </row>
    <row r="850" spans="1:19" ht="15.75" x14ac:dyDescent="0.25">
      <c r="A850" s="42">
        <v>836</v>
      </c>
      <c r="B850" s="7">
        <v>317075</v>
      </c>
      <c r="C850" s="17" t="s">
        <v>1120</v>
      </c>
      <c r="D850" s="36" t="s">
        <v>71</v>
      </c>
      <c r="E850" s="36" t="s">
        <v>838</v>
      </c>
      <c r="F850" s="12">
        <f>VLOOKUP(A850,Dengue!$1:$1048576,10,FALSE)</f>
        <v>0</v>
      </c>
      <c r="G850" s="12">
        <f>VLOOKUP($A850,Chik!$1:$1048576,10,FALSE)</f>
        <v>0</v>
      </c>
      <c r="H850" s="12">
        <f>VLOOKUP($A850,zika!$1:$1048576,10,FALSE)</f>
        <v>0</v>
      </c>
      <c r="I850" s="12">
        <f t="shared" si="39"/>
        <v>0</v>
      </c>
      <c r="J850" s="11">
        <v>7071</v>
      </c>
      <c r="K850" s="58" t="s">
        <v>1124</v>
      </c>
      <c r="L850" s="8">
        <f t="shared" si="40"/>
        <v>0</v>
      </c>
      <c r="M850" s="7" t="str">
        <f t="shared" si="41"/>
        <v>Silencioso</v>
      </c>
      <c r="N850" s="7" t="str">
        <f>VLOOKUP($B850,LIRAa!$1:$1048576,3,FALSE)</f>
        <v>Sem Informação</v>
      </c>
      <c r="O850" s="7" t="str">
        <f>VLOOKUP($B850,LIRAa!$1:$1048576,4,FALSE)</f>
        <v>Sem Informação</v>
      </c>
      <c r="P850" s="7" t="str">
        <f>VLOOKUP($B850,LIRAa!$1:$1048576,5,FALSE)</f>
        <v>Sem Informação</v>
      </c>
      <c r="S850" s="38"/>
    </row>
    <row r="851" spans="1:19" ht="15.75" x14ac:dyDescent="0.25">
      <c r="A851" s="42">
        <v>839</v>
      </c>
      <c r="B851" s="7">
        <v>317100</v>
      </c>
      <c r="C851" s="17" t="s">
        <v>1120</v>
      </c>
      <c r="D851" s="36" t="s">
        <v>71</v>
      </c>
      <c r="E851" s="36" t="s">
        <v>841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 t="shared" si="39"/>
        <v>0</v>
      </c>
      <c r="J851" s="11">
        <v>20537</v>
      </c>
      <c r="K851" s="58" t="s">
        <v>1124</v>
      </c>
      <c r="L851" s="8">
        <f t="shared" si="40"/>
        <v>0</v>
      </c>
      <c r="M851" s="7" t="str">
        <f t="shared" si="41"/>
        <v>Silencioso</v>
      </c>
      <c r="N851" s="7">
        <f>VLOOKUP($B851,LIRAa!$1:$1048576,3,FALSE)</f>
        <v>1</v>
      </c>
      <c r="O851" s="7">
        <f>VLOOKUP($B851,LIRAa!$1:$1048576,4,FALSE)</f>
        <v>1.7</v>
      </c>
      <c r="P851" s="7">
        <f>VLOOKUP($B851,LIRAa!$1:$1048576,5,FALSE)</f>
        <v>1.8</v>
      </c>
      <c r="S851" s="38"/>
    </row>
    <row r="852" spans="1:19" ht="15.75" x14ac:dyDescent="0.25">
      <c r="A852" s="42">
        <v>840</v>
      </c>
      <c r="B852" s="7">
        <v>317103</v>
      </c>
      <c r="C852" s="17" t="s">
        <v>1121</v>
      </c>
      <c r="D852" s="36" t="s">
        <v>102</v>
      </c>
      <c r="E852" s="36" t="s">
        <v>842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 t="shared" si="39"/>
        <v>0</v>
      </c>
      <c r="J852" s="11">
        <v>9265</v>
      </c>
      <c r="K852" s="58" t="s">
        <v>1124</v>
      </c>
      <c r="L852" s="8">
        <f t="shared" si="40"/>
        <v>0</v>
      </c>
      <c r="M852" s="7" t="str">
        <f t="shared" si="41"/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841</v>
      </c>
      <c r="B853" s="7">
        <v>317107</v>
      </c>
      <c r="C853" s="17" t="s">
        <v>432</v>
      </c>
      <c r="D853" s="36" t="s">
        <v>53</v>
      </c>
      <c r="E853" s="36" t="s">
        <v>843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 t="shared" si="39"/>
        <v>0</v>
      </c>
      <c r="J853" s="11">
        <v>5712</v>
      </c>
      <c r="K853" s="58" t="s">
        <v>1124</v>
      </c>
      <c r="L853" s="8">
        <f t="shared" si="40"/>
        <v>0</v>
      </c>
      <c r="M853" s="7" t="str">
        <f t="shared" si="41"/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843</v>
      </c>
      <c r="B854" s="7">
        <v>317115</v>
      </c>
      <c r="C854" s="17" t="s">
        <v>1113</v>
      </c>
      <c r="D854" s="36" t="s">
        <v>20</v>
      </c>
      <c r="E854" s="36" t="s">
        <v>845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 t="shared" si="39"/>
        <v>0</v>
      </c>
      <c r="J854" s="11">
        <v>4832</v>
      </c>
      <c r="K854" s="58" t="s">
        <v>1124</v>
      </c>
      <c r="L854" s="8">
        <f t="shared" si="40"/>
        <v>0</v>
      </c>
      <c r="M854" s="7" t="str">
        <f t="shared" si="41"/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846</v>
      </c>
      <c r="B855" s="7">
        <v>317140</v>
      </c>
      <c r="C855" s="17" t="s">
        <v>1118</v>
      </c>
      <c r="D855" s="36" t="s">
        <v>62</v>
      </c>
      <c r="E855" s="36" t="s">
        <v>848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 t="shared" si="39"/>
        <v>0</v>
      </c>
      <c r="J855" s="11">
        <v>3629</v>
      </c>
      <c r="K855" s="58" t="s">
        <v>1124</v>
      </c>
      <c r="L855" s="8">
        <f t="shared" si="40"/>
        <v>0</v>
      </c>
      <c r="M855" s="7" t="str">
        <f t="shared" si="41"/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847</v>
      </c>
      <c r="B856" s="7">
        <v>317160</v>
      </c>
      <c r="C856" s="17" t="s">
        <v>432</v>
      </c>
      <c r="D856" s="36" t="s">
        <v>53</v>
      </c>
      <c r="E856" s="36" t="s">
        <v>849</v>
      </c>
      <c r="F856" s="12">
        <f>VLOOKUP(A856,Dengue!$1:$1048576,10,FALSE)</f>
        <v>0</v>
      </c>
      <c r="G856" s="12">
        <f>VLOOKUP($A856,Chik!$1:$1048576,10,FALSE)</f>
        <v>0</v>
      </c>
      <c r="H856" s="12">
        <f>VLOOKUP($A856,zika!$1:$1048576,10,FALSE)</f>
        <v>0</v>
      </c>
      <c r="I856" s="12">
        <f t="shared" si="39"/>
        <v>0</v>
      </c>
      <c r="J856" s="11">
        <v>13764</v>
      </c>
      <c r="K856" s="58" t="s">
        <v>1124</v>
      </c>
      <c r="L856" s="8">
        <f t="shared" si="40"/>
        <v>0</v>
      </c>
      <c r="M856" s="7" t="str">
        <f t="shared" si="41"/>
        <v>Silencioso</v>
      </c>
      <c r="N856" s="7" t="str">
        <f>VLOOKUP($B856,LIRAa!$1:$1048576,3,FALSE)</f>
        <v>Sem Informação</v>
      </c>
      <c r="O856" s="7" t="str">
        <f>VLOOKUP($B856,LIRAa!$1:$1048576,4,FALSE)</f>
        <v>Sem Informação</v>
      </c>
      <c r="P856" s="7" t="str">
        <f>VLOOKUP($B856,LIRAa!$1:$1048576,5,FALSE)</f>
        <v>Sem Informação</v>
      </c>
      <c r="S856" s="38"/>
    </row>
    <row r="857" spans="1:19" ht="15.75" x14ac:dyDescent="0.25">
      <c r="A857" s="42">
        <v>848</v>
      </c>
      <c r="B857" s="7">
        <v>317170</v>
      </c>
      <c r="C857" s="17" t="s">
        <v>1117</v>
      </c>
      <c r="D857" s="36" t="s">
        <v>33</v>
      </c>
      <c r="E857" s="36" t="s">
        <v>850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 t="shared" si="39"/>
        <v>0</v>
      </c>
      <c r="J857" s="11">
        <v>8685</v>
      </c>
      <c r="K857" s="58" t="s">
        <v>1124</v>
      </c>
      <c r="L857" s="8">
        <f t="shared" si="40"/>
        <v>0</v>
      </c>
      <c r="M857" s="7" t="str">
        <f t="shared" si="41"/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1117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 t="shared" si="39"/>
        <v>0</v>
      </c>
      <c r="J858" s="11">
        <v>2558</v>
      </c>
      <c r="K858" s="58" t="s">
        <v>1124</v>
      </c>
      <c r="L858" s="8">
        <f t="shared" si="40"/>
        <v>0</v>
      </c>
      <c r="M858" s="7" t="str">
        <f t="shared" si="41"/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P859">
    <sortState ref="A6:P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20" operator="equal">
      <formula>"Alta"</formula>
    </cfRule>
    <cfRule type="cellIs" dxfId="16" priority="21" operator="equal">
      <formula>"Média"</formula>
    </cfRule>
    <cfRule type="cellIs" dxfId="15" priority="22" operator="equal">
      <formula>"Baixa"</formula>
    </cfRule>
  </conditionalFormatting>
  <conditionalFormatting sqref="N6:P858">
    <cfRule type="cellIs" dxfId="14" priority="15" operator="equal">
      <formula>"Sem Informação"</formula>
    </cfRule>
    <cfRule type="cellIs" dxfId="13" priority="16" operator="greaterThanOrEqual">
      <formula>4</formula>
    </cfRule>
    <cfRule type="cellIs" dxfId="12" priority="17" operator="between">
      <formula>1</formula>
      <formula>3.9</formula>
    </cfRule>
    <cfRule type="cellIs" dxfId="11" priority="18" operator="between">
      <formula>0</formula>
      <formula>0.9</formula>
    </cfRule>
  </conditionalFormatting>
  <conditionalFormatting sqref="M6:M858">
    <cfRule type="cellIs" dxfId="10" priority="8" operator="equal">
      <formula>"Muito Alta"</formula>
    </cfRule>
    <cfRule type="cellIs" dxfId="9" priority="9" operator="equal">
      <formula>"Alta"</formula>
    </cfRule>
    <cfRule type="cellIs" dxfId="8" priority="10" operator="equal">
      <formula>"Média"</formula>
    </cfRule>
    <cfRule type="cellIs" dxfId="7" priority="11" operator="equal">
      <formula>"Baixa"</formula>
    </cfRule>
  </conditionalFormatting>
  <conditionalFormatting sqref="S7:S10">
    <cfRule type="cellIs" dxfId="6" priority="5" stopIfTrue="1" operator="equal">
      <formula>"Alta"</formula>
    </cfRule>
    <cfRule type="cellIs" dxfId="5" priority="6" stopIfTrue="1" operator="equal">
      <formula>"Média"</formula>
    </cfRule>
    <cfRule type="cellIs" dxfId="4" priority="7" stopIfTrue="1" operator="equal">
      <formula>"Baixa"</formula>
    </cfRule>
  </conditionalFormatting>
  <conditionalFormatting sqref="S6">
    <cfRule type="cellIs" dxfId="3" priority="1" operator="equal">
      <formula>"Muito Alta"</formula>
    </cfRule>
    <cfRule type="cellIs" dxfId="2" priority="2" operator="equal">
      <formula>"Alta"</formula>
    </cfRule>
    <cfRule type="cellIs" dxfId="1" priority="3" operator="equal">
      <formula>"Média"</formula>
    </cfRule>
    <cfRule type="cellIs" dxfId="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2017-05-08T17:09:45Z</cp:lastPrinted>
  <dcterms:created xsi:type="dcterms:W3CDTF">2016-01-22T18:58:14Z</dcterms:created>
  <dcterms:modified xsi:type="dcterms:W3CDTF">2019-12-02T17:52:33Z</dcterms:modified>
</cp:coreProperties>
</file>